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烟台校区" sheetId="1" r:id="rId1"/>
  </sheets>
  <definedNames>
    <definedName name="_xlnm.Print_Area" localSheetId="0">'烟台校区'!$A$1:$AK$26</definedName>
  </definedNames>
  <calcPr fullCalcOnLoad="1"/>
</workbook>
</file>

<file path=xl/sharedStrings.xml><?xml version="1.0" encoding="utf-8"?>
<sst xmlns="http://schemas.openxmlformats.org/spreadsheetml/2006/main" count="92" uniqueCount="43">
  <si>
    <t>形态学</t>
  </si>
  <si>
    <t>大鼠</t>
  </si>
  <si>
    <t>兔</t>
  </si>
  <si>
    <t>鸡胚</t>
  </si>
  <si>
    <t>小鼠</t>
  </si>
  <si>
    <t>蟾蜍</t>
  </si>
  <si>
    <r>
      <t>大鼠</t>
    </r>
    <r>
      <rPr>
        <sz val="9"/>
        <rFont val="Times New Roman"/>
        <family val="1"/>
      </rPr>
      <t xml:space="preserve">
(SD)</t>
    </r>
  </si>
  <si>
    <t>豚鼠</t>
  </si>
  <si>
    <t>鸡</t>
  </si>
  <si>
    <t>其他</t>
  </si>
  <si>
    <t>病原生物学</t>
  </si>
  <si>
    <t>猪头</t>
  </si>
  <si>
    <t>兔</t>
  </si>
  <si>
    <r>
      <t>小鼠</t>
    </r>
  </si>
  <si>
    <t>鸡</t>
  </si>
  <si>
    <t>鲤鱼</t>
  </si>
  <si>
    <t>蟾蜍</t>
  </si>
  <si>
    <t>豚鼠</t>
  </si>
  <si>
    <t>小鼠</t>
  </si>
  <si>
    <t>兔</t>
  </si>
  <si>
    <t>合
计</t>
  </si>
  <si>
    <t>总
计</t>
  </si>
  <si>
    <t>兔</t>
  </si>
  <si>
    <t>生化</t>
  </si>
  <si>
    <t>外科</t>
  </si>
  <si>
    <r>
      <rPr>
        <b/>
        <sz val="9"/>
        <rFont val="宋体"/>
        <family val="0"/>
      </rPr>
      <t>累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计</t>
    </r>
  </si>
  <si>
    <r>
      <t>周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次</t>
    </r>
    <r>
      <rPr>
        <b/>
        <sz val="9"/>
        <rFont val="Times New Roman"/>
        <family val="1"/>
      </rPr>
      <t xml:space="preserve"> </t>
    </r>
  </si>
  <si>
    <t>预防学</t>
  </si>
  <si>
    <t>医概</t>
  </si>
  <si>
    <t>口腔</t>
  </si>
  <si>
    <t>羊血</t>
  </si>
  <si>
    <t>生物科学实验教学中心</t>
  </si>
  <si>
    <t>鸡蛋</t>
  </si>
  <si>
    <r>
      <rPr>
        <sz val="8"/>
        <rFont val="宋体"/>
        <family val="0"/>
      </rPr>
      <t>雌</t>
    </r>
    <r>
      <rPr>
        <sz val="8"/>
        <rFont val="Times New Roman"/>
        <family val="1"/>
      </rPr>
      <t xml:space="preserve">30
</t>
    </r>
    <r>
      <rPr>
        <sz val="8"/>
        <rFont val="宋体"/>
        <family val="0"/>
      </rPr>
      <t>雄</t>
    </r>
    <r>
      <rPr>
        <sz val="8"/>
        <rFont val="Times New Roman"/>
        <family val="1"/>
      </rPr>
      <t>30</t>
    </r>
  </si>
  <si>
    <t>2015.1.8</t>
  </si>
  <si>
    <r>
      <t>烟台校区201</t>
    </r>
    <r>
      <rPr>
        <sz val="18"/>
        <rFont val="宋体"/>
        <family val="0"/>
      </rPr>
      <t>4</t>
    </r>
    <r>
      <rPr>
        <sz val="18"/>
        <rFont val="宋体"/>
        <family val="0"/>
      </rPr>
      <t>-201</t>
    </r>
    <r>
      <rPr>
        <sz val="18"/>
        <rFont val="宋体"/>
        <family val="0"/>
      </rPr>
      <t>5</t>
    </r>
    <r>
      <rPr>
        <sz val="18"/>
        <rFont val="宋体"/>
        <family val="0"/>
      </rPr>
      <t>学年第2学期实验动物计划汇总表</t>
    </r>
  </si>
  <si>
    <r>
      <t xml:space="preserve">2
</t>
    </r>
    <r>
      <rPr>
        <sz val="8"/>
        <rFont val="宋体"/>
        <family val="0"/>
      </rPr>
      <t>雄</t>
    </r>
    <r>
      <rPr>
        <sz val="8"/>
        <rFont val="Times New Roman"/>
        <family val="1"/>
      </rPr>
      <t>60</t>
    </r>
  </si>
  <si>
    <t>机能
(病生、生理)</t>
  </si>
  <si>
    <r>
      <t>机能
(药理</t>
    </r>
    <r>
      <rPr>
        <b/>
        <sz val="9"/>
        <rFont val="宋体"/>
        <family val="0"/>
      </rPr>
      <t>)</t>
    </r>
  </si>
  <si>
    <r>
      <rPr>
        <sz val="8"/>
        <rFont val="宋体"/>
        <family val="0"/>
      </rPr>
      <t xml:space="preserve">鸡蛋
</t>
    </r>
    <r>
      <rPr>
        <sz val="8"/>
        <rFont val="Times New Roman"/>
        <family val="1"/>
      </rPr>
      <t>30</t>
    </r>
  </si>
  <si>
    <t>羊血</t>
  </si>
  <si>
    <t>略</t>
  </si>
  <si>
    <r>
      <rPr>
        <sz val="8"/>
        <rFont val="宋体"/>
        <family val="0"/>
      </rPr>
      <t xml:space="preserve">鲤鱼
</t>
    </r>
    <r>
      <rPr>
        <sz val="8"/>
        <rFont val="Times New Roman"/>
        <family val="1"/>
      </rPr>
      <t>33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</si>
</sst>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2">
    <font>
      <sz val="12"/>
      <name val="宋体"/>
      <family val="0"/>
    </font>
    <font>
      <sz val="1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8"/>
      <name val="Times New Roman"/>
      <family val="1"/>
    </font>
    <font>
      <sz val="8"/>
      <name val="华文中宋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6"/>
      <name val="宋体"/>
      <family val="0"/>
    </font>
    <font>
      <sz val="9"/>
      <name val="华文中宋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8"/>
      <name val="宋体"/>
      <family val="0"/>
    </font>
    <font>
      <sz val="6"/>
      <name val="宋体"/>
      <family val="0"/>
    </font>
    <font>
      <sz val="8"/>
      <color indexed="10"/>
      <name val="Times New Roman"/>
      <family val="1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Times New Roman"/>
      <family val="1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8" fillId="24" borderId="0" xfId="0" applyFont="1" applyFill="1" applyAlignment="1">
      <alignment horizontal="center" wrapText="1"/>
    </xf>
    <xf numFmtId="0" fontId="28" fillId="24" borderId="0" xfId="0" applyFont="1" applyFill="1" applyAlignment="1">
      <alignment wrapText="1"/>
    </xf>
    <xf numFmtId="0" fontId="30" fillId="24" borderId="14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M11" sqref="AM11"/>
    </sheetView>
  </sheetViews>
  <sheetFormatPr defaultColWidth="9.00390625" defaultRowHeight="14.25"/>
  <cols>
    <col min="1" max="1" width="3.00390625" style="11" customWidth="1"/>
    <col min="2" max="2" width="4.125" style="53" customWidth="1"/>
    <col min="3" max="3" width="4.75390625" style="53" customWidth="1"/>
    <col min="4" max="4" width="2.875" style="53" customWidth="1"/>
    <col min="5" max="6" width="3.00390625" style="53" customWidth="1"/>
    <col min="7" max="7" width="4.125" style="53" customWidth="1"/>
    <col min="8" max="8" width="3.875" style="53" customWidth="1"/>
    <col min="9" max="9" width="3.125" style="52" customWidth="1"/>
    <col min="10" max="10" width="2.875" style="52" customWidth="1"/>
    <col min="11" max="11" width="3.125" style="52" customWidth="1"/>
    <col min="12" max="12" width="2.875" style="52" customWidth="1"/>
    <col min="13" max="13" width="4.75390625" style="52" customWidth="1"/>
    <col min="14" max="14" width="3.00390625" style="52" customWidth="1"/>
    <col min="15" max="15" width="2.875" style="52" customWidth="1"/>
    <col min="16" max="16" width="3.375" style="52" customWidth="1"/>
    <col min="17" max="17" width="3.75390625" style="52" customWidth="1"/>
    <col min="18" max="18" width="4.125" style="52" customWidth="1"/>
    <col min="19" max="19" width="3.875" style="52" customWidth="1"/>
    <col min="20" max="20" width="3.75390625" style="52" customWidth="1"/>
    <col min="21" max="21" width="3.25390625" style="52" customWidth="1"/>
    <col min="22" max="22" width="3.875" style="52" customWidth="1"/>
    <col min="23" max="23" width="2.50390625" style="60" customWidth="1"/>
    <col min="24" max="24" width="3.00390625" style="60" customWidth="1"/>
    <col min="25" max="25" width="2.875" style="60" customWidth="1"/>
    <col min="26" max="26" width="3.25390625" style="60" customWidth="1"/>
    <col min="27" max="27" width="3.50390625" style="52" customWidth="1"/>
    <col min="28" max="28" width="3.375" style="13" customWidth="1"/>
    <col min="29" max="29" width="4.125" style="13" customWidth="1"/>
    <col min="30" max="30" width="4.50390625" style="13" customWidth="1"/>
    <col min="31" max="31" width="2.875" style="13" customWidth="1"/>
    <col min="32" max="32" width="4.25390625" style="13" customWidth="1"/>
    <col min="33" max="33" width="3.375" style="13" customWidth="1"/>
    <col min="34" max="34" width="3.125" style="13" customWidth="1"/>
    <col min="35" max="36" width="2.50390625" style="13" customWidth="1"/>
    <col min="37" max="37" width="3.50390625" style="13" customWidth="1"/>
    <col min="38" max="251" width="9.00390625" style="7" bestFit="1" customWidth="1"/>
    <col min="252" max="16384" width="9.00390625" style="8" customWidth="1"/>
  </cols>
  <sheetData>
    <row r="1" spans="1:251" s="3" customFormat="1" ht="21.75" customHeight="1">
      <c r="A1" s="61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s="4" customFormat="1" ht="23.25" customHeight="1">
      <c r="A2" s="25" t="s">
        <v>26</v>
      </c>
      <c r="B2" s="36" t="s">
        <v>31</v>
      </c>
      <c r="C2" s="37"/>
      <c r="D2" s="37"/>
      <c r="E2" s="37"/>
      <c r="F2" s="37"/>
      <c r="G2" s="38"/>
      <c r="H2" s="33" t="s">
        <v>23</v>
      </c>
      <c r="I2" s="34" t="s">
        <v>10</v>
      </c>
      <c r="J2" s="35"/>
      <c r="K2" s="35"/>
      <c r="L2" s="36" t="s">
        <v>0</v>
      </c>
      <c r="M2" s="37"/>
      <c r="N2" s="37"/>
      <c r="O2" s="37"/>
      <c r="P2" s="37"/>
      <c r="Q2" s="62" t="s">
        <v>37</v>
      </c>
      <c r="R2" s="35"/>
      <c r="S2" s="35"/>
      <c r="T2" s="54" t="s">
        <v>38</v>
      </c>
      <c r="U2" s="38"/>
      <c r="V2" s="39" t="s">
        <v>28</v>
      </c>
      <c r="W2" s="55" t="s">
        <v>29</v>
      </c>
      <c r="X2" s="56"/>
      <c r="Y2" s="55" t="s">
        <v>27</v>
      </c>
      <c r="Z2" s="56"/>
      <c r="AA2" s="39" t="s">
        <v>24</v>
      </c>
      <c r="AB2" s="25" t="s">
        <v>26</v>
      </c>
      <c r="AC2" s="30" t="s">
        <v>25</v>
      </c>
      <c r="AD2" s="31"/>
      <c r="AE2" s="31"/>
      <c r="AF2" s="31"/>
      <c r="AG2" s="31"/>
      <c r="AH2" s="31"/>
      <c r="AI2" s="31"/>
      <c r="AJ2" s="31"/>
      <c r="AK2" s="3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4" customFormat="1" ht="32.25" customHeight="1">
      <c r="A3" s="26"/>
      <c r="B3" s="41" t="s">
        <v>13</v>
      </c>
      <c r="C3" s="41" t="s">
        <v>1</v>
      </c>
      <c r="D3" s="40" t="s">
        <v>14</v>
      </c>
      <c r="E3" s="41" t="s">
        <v>32</v>
      </c>
      <c r="F3" s="41" t="s">
        <v>15</v>
      </c>
      <c r="G3" s="41" t="s">
        <v>16</v>
      </c>
      <c r="H3" s="42" t="s">
        <v>2</v>
      </c>
      <c r="I3" s="41" t="s">
        <v>17</v>
      </c>
      <c r="J3" s="41" t="s">
        <v>2</v>
      </c>
      <c r="K3" s="41" t="s">
        <v>30</v>
      </c>
      <c r="L3" s="41" t="s">
        <v>5</v>
      </c>
      <c r="M3" s="41" t="s">
        <v>6</v>
      </c>
      <c r="N3" s="41" t="s">
        <v>18</v>
      </c>
      <c r="O3" s="41" t="s">
        <v>19</v>
      </c>
      <c r="P3" s="41" t="s">
        <v>3</v>
      </c>
      <c r="Q3" s="42" t="s">
        <v>22</v>
      </c>
      <c r="R3" s="42" t="s">
        <v>5</v>
      </c>
      <c r="S3" s="41" t="s">
        <v>13</v>
      </c>
      <c r="T3" s="41" t="s">
        <v>13</v>
      </c>
      <c r="U3" s="41" t="s">
        <v>2</v>
      </c>
      <c r="V3" s="41" t="s">
        <v>18</v>
      </c>
      <c r="W3" s="57" t="s">
        <v>2</v>
      </c>
      <c r="X3" s="57" t="s">
        <v>11</v>
      </c>
      <c r="Y3" s="57" t="s">
        <v>12</v>
      </c>
      <c r="Z3" s="57" t="s">
        <v>18</v>
      </c>
      <c r="AA3" s="41" t="s">
        <v>19</v>
      </c>
      <c r="AB3" s="26"/>
      <c r="AC3" s="9" t="s">
        <v>2</v>
      </c>
      <c r="AD3" s="9" t="s">
        <v>4</v>
      </c>
      <c r="AE3" s="9" t="s">
        <v>1</v>
      </c>
      <c r="AF3" s="9" t="s">
        <v>5</v>
      </c>
      <c r="AG3" s="9" t="s">
        <v>3</v>
      </c>
      <c r="AH3" s="9" t="s">
        <v>7</v>
      </c>
      <c r="AI3" s="9" t="s">
        <v>8</v>
      </c>
      <c r="AJ3" s="32" t="s">
        <v>40</v>
      </c>
      <c r="AK3" s="9" t="s">
        <v>9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4" customFormat="1" ht="12.75" customHeight="1">
      <c r="A4" s="21">
        <v>1</v>
      </c>
      <c r="B4" s="41"/>
      <c r="C4" s="41"/>
      <c r="D4" s="40"/>
      <c r="E4" s="41"/>
      <c r="F4" s="42"/>
      <c r="G4" s="42"/>
      <c r="H4" s="42"/>
      <c r="I4" s="41"/>
      <c r="J4" s="41"/>
      <c r="K4" s="41"/>
      <c r="L4" s="41"/>
      <c r="M4" s="41"/>
      <c r="N4" s="41"/>
      <c r="O4" s="41"/>
      <c r="P4" s="41"/>
      <c r="Q4" s="42"/>
      <c r="R4" s="42"/>
      <c r="S4" s="41"/>
      <c r="T4" s="41">
        <v>78</v>
      </c>
      <c r="U4" s="41"/>
      <c r="V4" s="41"/>
      <c r="W4" s="57"/>
      <c r="X4" s="57"/>
      <c r="Y4" s="57"/>
      <c r="Z4" s="57"/>
      <c r="AA4" s="41"/>
      <c r="AB4" s="21">
        <v>1</v>
      </c>
      <c r="AC4" s="9"/>
      <c r="AD4" s="9">
        <f>B4+N4+S4+T4+V4+Z4</f>
        <v>78</v>
      </c>
      <c r="AE4" s="9"/>
      <c r="AF4" s="9"/>
      <c r="AG4" s="9"/>
      <c r="AH4" s="9"/>
      <c r="AI4" s="9"/>
      <c r="AJ4" s="9"/>
      <c r="AK4" s="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" customFormat="1" ht="21" customHeight="1">
      <c r="A5" s="15">
        <v>1</v>
      </c>
      <c r="B5" s="43"/>
      <c r="C5" s="43"/>
      <c r="D5" s="43"/>
      <c r="E5" s="44">
        <v>30</v>
      </c>
      <c r="F5" s="45"/>
      <c r="G5" s="45"/>
      <c r="H5" s="43"/>
      <c r="I5" s="43"/>
      <c r="J5" s="46"/>
      <c r="K5" s="43">
        <v>1</v>
      </c>
      <c r="L5" s="43"/>
      <c r="M5" s="43"/>
      <c r="N5" s="43"/>
      <c r="O5" s="43"/>
      <c r="P5" s="43"/>
      <c r="Q5" s="43">
        <v>320</v>
      </c>
      <c r="R5" s="43"/>
      <c r="S5" s="47"/>
      <c r="T5" s="43"/>
      <c r="U5" s="43">
        <v>210</v>
      </c>
      <c r="V5" s="43"/>
      <c r="W5" s="58"/>
      <c r="X5" s="58"/>
      <c r="Y5" s="58"/>
      <c r="Z5" s="58"/>
      <c r="AA5" s="43"/>
      <c r="AB5" s="15">
        <v>1</v>
      </c>
      <c r="AC5" s="9">
        <f aca="true" t="shared" si="0" ref="AC5:AC22">H5+J5+O5+Q5+U5+W5+Y5+AA5</f>
        <v>530</v>
      </c>
      <c r="AD5" s="9"/>
      <c r="AE5" s="9"/>
      <c r="AF5" s="9"/>
      <c r="AG5" s="9"/>
      <c r="AH5" s="9"/>
      <c r="AI5" s="9"/>
      <c r="AJ5" s="9">
        <f aca="true" t="shared" si="1" ref="AJ5:AJ23">K5</f>
        <v>1</v>
      </c>
      <c r="AK5" s="15" t="s">
        <v>39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1" customFormat="1" ht="16.5" customHeight="1">
      <c r="A6" s="15">
        <v>2</v>
      </c>
      <c r="B6" s="43"/>
      <c r="C6" s="43"/>
      <c r="D6" s="43"/>
      <c r="E6" s="43"/>
      <c r="F6" s="45"/>
      <c r="G6" s="45"/>
      <c r="H6" s="43">
        <v>8</v>
      </c>
      <c r="I6" s="43">
        <v>20</v>
      </c>
      <c r="J6" s="46"/>
      <c r="K6" s="43">
        <v>1</v>
      </c>
      <c r="L6" s="43"/>
      <c r="M6" s="43"/>
      <c r="N6" s="43"/>
      <c r="O6" s="43"/>
      <c r="P6" s="43"/>
      <c r="Q6" s="43">
        <v>280</v>
      </c>
      <c r="R6" s="43"/>
      <c r="S6" s="43"/>
      <c r="T6" s="43"/>
      <c r="U6" s="43">
        <v>208</v>
      </c>
      <c r="V6" s="43"/>
      <c r="W6" s="58"/>
      <c r="X6" s="58"/>
      <c r="Y6" s="58"/>
      <c r="Z6" s="58"/>
      <c r="AA6" s="43"/>
      <c r="AB6" s="15">
        <v>2</v>
      </c>
      <c r="AC6" s="9">
        <f t="shared" si="0"/>
        <v>496</v>
      </c>
      <c r="AD6" s="9"/>
      <c r="AE6" s="9"/>
      <c r="AF6" s="9"/>
      <c r="AG6" s="9"/>
      <c r="AH6" s="9">
        <f aca="true" t="shared" si="2" ref="AH6:AH15">I6</f>
        <v>20</v>
      </c>
      <c r="AI6" s="9"/>
      <c r="AJ6" s="9">
        <f t="shared" si="1"/>
        <v>1</v>
      </c>
      <c r="AK6" s="20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1" customFormat="1" ht="19.5" customHeight="1">
      <c r="A7" s="15">
        <v>3</v>
      </c>
      <c r="B7" s="43"/>
      <c r="C7" s="43"/>
      <c r="D7" s="43"/>
      <c r="E7" s="43"/>
      <c r="F7" s="45">
        <v>33</v>
      </c>
      <c r="G7" s="45"/>
      <c r="H7" s="43"/>
      <c r="I7" s="43"/>
      <c r="J7" s="43">
        <v>12</v>
      </c>
      <c r="K7" s="43"/>
      <c r="L7" s="43"/>
      <c r="M7" s="43"/>
      <c r="N7" s="43"/>
      <c r="O7" s="43"/>
      <c r="P7" s="43"/>
      <c r="Q7" s="47"/>
      <c r="R7" s="43">
        <v>400</v>
      </c>
      <c r="S7" s="43"/>
      <c r="T7" s="43">
        <v>686</v>
      </c>
      <c r="U7" s="43"/>
      <c r="V7" s="43"/>
      <c r="W7" s="58"/>
      <c r="X7" s="58"/>
      <c r="Y7" s="58"/>
      <c r="Z7" s="58"/>
      <c r="AA7" s="43"/>
      <c r="AB7" s="15">
        <v>3</v>
      </c>
      <c r="AC7" s="9">
        <f t="shared" si="0"/>
        <v>12</v>
      </c>
      <c r="AD7" s="9">
        <f aca="true" t="shared" si="3" ref="AD7:AD20">B7+N7+S7+T7+V7+Z7</f>
        <v>686</v>
      </c>
      <c r="AE7" s="9"/>
      <c r="AF7" s="9">
        <f aca="true" t="shared" si="4" ref="AF7:AF20">G7+L7+R7</f>
        <v>400</v>
      </c>
      <c r="AG7" s="9"/>
      <c r="AH7" s="9"/>
      <c r="AI7" s="9"/>
      <c r="AJ7" s="9"/>
      <c r="AK7" s="15" t="s">
        <v>42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20.25" customHeight="1">
      <c r="A8" s="15">
        <v>4</v>
      </c>
      <c r="B8" s="43"/>
      <c r="C8" s="43"/>
      <c r="D8" s="43"/>
      <c r="E8" s="43"/>
      <c r="F8" s="45"/>
      <c r="G8" s="45">
        <v>70</v>
      </c>
      <c r="H8" s="43"/>
      <c r="I8" s="43"/>
      <c r="J8" s="43"/>
      <c r="K8" s="43"/>
      <c r="L8" s="43"/>
      <c r="M8" s="43"/>
      <c r="N8" s="43"/>
      <c r="O8" s="43"/>
      <c r="P8" s="43"/>
      <c r="Q8" s="43">
        <v>14</v>
      </c>
      <c r="R8" s="43">
        <v>504</v>
      </c>
      <c r="S8" s="43"/>
      <c r="T8" s="43"/>
      <c r="U8" s="43">
        <v>130</v>
      </c>
      <c r="V8" s="43"/>
      <c r="W8" s="58"/>
      <c r="X8" s="58"/>
      <c r="Y8" s="58"/>
      <c r="Z8" s="58"/>
      <c r="AA8" s="43"/>
      <c r="AB8" s="15">
        <v>4</v>
      </c>
      <c r="AC8" s="9">
        <f t="shared" si="0"/>
        <v>144</v>
      </c>
      <c r="AD8" s="9"/>
      <c r="AE8" s="9"/>
      <c r="AF8" s="9">
        <f t="shared" si="4"/>
        <v>574</v>
      </c>
      <c r="AG8" s="9"/>
      <c r="AH8" s="9"/>
      <c r="AI8" s="9"/>
      <c r="AJ8" s="9"/>
      <c r="AK8" s="20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20.25" customHeight="1">
      <c r="A9" s="15">
        <v>5</v>
      </c>
      <c r="B9" s="43"/>
      <c r="C9" s="43"/>
      <c r="D9" s="43"/>
      <c r="E9" s="43"/>
      <c r="F9" s="45"/>
      <c r="G9" s="45"/>
      <c r="H9" s="43"/>
      <c r="I9" s="43">
        <v>30</v>
      </c>
      <c r="J9" s="43"/>
      <c r="K9" s="43">
        <v>1</v>
      </c>
      <c r="L9" s="43"/>
      <c r="M9" s="43"/>
      <c r="N9" s="43"/>
      <c r="O9" s="43"/>
      <c r="P9" s="43"/>
      <c r="Q9" s="43">
        <v>32</v>
      </c>
      <c r="R9" s="43">
        <v>420</v>
      </c>
      <c r="S9" s="43"/>
      <c r="T9" s="43"/>
      <c r="U9" s="43"/>
      <c r="V9" s="43">
        <v>120</v>
      </c>
      <c r="W9" s="58"/>
      <c r="X9" s="58"/>
      <c r="Y9" s="58"/>
      <c r="Z9" s="58"/>
      <c r="AA9" s="43"/>
      <c r="AB9" s="15">
        <v>5</v>
      </c>
      <c r="AC9" s="9">
        <f t="shared" si="0"/>
        <v>32</v>
      </c>
      <c r="AD9" s="9">
        <f t="shared" si="3"/>
        <v>120</v>
      </c>
      <c r="AE9" s="9"/>
      <c r="AF9" s="9">
        <f t="shared" si="4"/>
        <v>420</v>
      </c>
      <c r="AG9" s="9"/>
      <c r="AH9" s="9">
        <f t="shared" si="2"/>
        <v>30</v>
      </c>
      <c r="AI9" s="9"/>
      <c r="AJ9" s="9">
        <f t="shared" si="1"/>
        <v>1</v>
      </c>
      <c r="AK9" s="12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17.25" customHeight="1">
      <c r="A10" s="15">
        <v>6</v>
      </c>
      <c r="B10" s="43"/>
      <c r="C10" s="43"/>
      <c r="D10" s="43"/>
      <c r="E10" s="43"/>
      <c r="F10" s="45"/>
      <c r="G10" s="45"/>
      <c r="H10" s="43"/>
      <c r="I10" s="43"/>
      <c r="J10" s="43"/>
      <c r="K10" s="43"/>
      <c r="L10" s="43"/>
      <c r="M10" s="43"/>
      <c r="N10" s="43"/>
      <c r="O10" s="43"/>
      <c r="P10" s="43"/>
      <c r="Q10" s="43">
        <v>28</v>
      </c>
      <c r="R10" s="43"/>
      <c r="S10" s="43">
        <v>335</v>
      </c>
      <c r="T10" s="43">
        <v>56</v>
      </c>
      <c r="U10" s="43"/>
      <c r="V10" s="43"/>
      <c r="W10" s="58"/>
      <c r="X10" s="58"/>
      <c r="Y10" s="58"/>
      <c r="Z10" s="58"/>
      <c r="AA10" s="43">
        <v>210</v>
      </c>
      <c r="AB10" s="15">
        <v>6</v>
      </c>
      <c r="AC10" s="9">
        <f t="shared" si="0"/>
        <v>238</v>
      </c>
      <c r="AD10" s="9">
        <f t="shared" si="3"/>
        <v>391</v>
      </c>
      <c r="AE10" s="9"/>
      <c r="AF10" s="9"/>
      <c r="AG10" s="9"/>
      <c r="AH10" s="9"/>
      <c r="AI10" s="9"/>
      <c r="AJ10" s="9"/>
      <c r="AK10" s="12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1" customFormat="1" ht="22.5" customHeight="1">
      <c r="A11" s="15">
        <v>7</v>
      </c>
      <c r="B11" s="43">
        <v>81</v>
      </c>
      <c r="C11" s="43"/>
      <c r="D11" s="43"/>
      <c r="E11" s="43"/>
      <c r="F11" s="45"/>
      <c r="G11" s="45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>
        <v>950</v>
      </c>
      <c r="T11" s="43">
        <v>266</v>
      </c>
      <c r="U11" s="43"/>
      <c r="V11" s="43"/>
      <c r="W11" s="58"/>
      <c r="X11" s="58"/>
      <c r="Y11" s="58"/>
      <c r="Z11" s="58"/>
      <c r="AA11" s="43"/>
      <c r="AB11" s="15">
        <v>7</v>
      </c>
      <c r="AC11" s="9"/>
      <c r="AD11" s="9">
        <f t="shared" si="3"/>
        <v>1297</v>
      </c>
      <c r="AE11" s="9"/>
      <c r="AF11" s="9"/>
      <c r="AG11" s="9"/>
      <c r="AH11" s="9"/>
      <c r="AI11" s="9"/>
      <c r="AJ11" s="9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</row>
    <row r="12" spans="1:251" s="1" customFormat="1" ht="16.5" customHeight="1">
      <c r="A12" s="15">
        <v>8</v>
      </c>
      <c r="B12" s="46"/>
      <c r="C12" s="43"/>
      <c r="D12" s="43"/>
      <c r="E12" s="43"/>
      <c r="F12" s="45"/>
      <c r="G12" s="45"/>
      <c r="H12" s="48">
        <v>40</v>
      </c>
      <c r="I12" s="43"/>
      <c r="J12" s="43"/>
      <c r="K12" s="43">
        <v>1</v>
      </c>
      <c r="L12" s="43"/>
      <c r="M12" s="43"/>
      <c r="N12" s="43"/>
      <c r="O12" s="43"/>
      <c r="P12" s="43"/>
      <c r="Q12" s="43">
        <v>294</v>
      </c>
      <c r="R12" s="43"/>
      <c r="S12" s="43"/>
      <c r="T12" s="43"/>
      <c r="U12" s="43"/>
      <c r="V12" s="43"/>
      <c r="W12" s="58"/>
      <c r="X12" s="58"/>
      <c r="Y12" s="58"/>
      <c r="Z12" s="58"/>
      <c r="AA12" s="43"/>
      <c r="AB12" s="15">
        <v>8</v>
      </c>
      <c r="AC12" s="9">
        <f t="shared" si="0"/>
        <v>334</v>
      </c>
      <c r="AD12" s="9"/>
      <c r="AE12" s="9"/>
      <c r="AF12" s="9"/>
      <c r="AG12" s="9"/>
      <c r="AH12" s="9"/>
      <c r="AI12" s="9"/>
      <c r="AJ12" s="9">
        <f t="shared" si="1"/>
        <v>1</v>
      </c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" customFormat="1" ht="22.5" customHeight="1">
      <c r="A13" s="15">
        <v>9</v>
      </c>
      <c r="B13" s="43" t="s">
        <v>33</v>
      </c>
      <c r="C13" s="43"/>
      <c r="D13" s="43">
        <v>1</v>
      </c>
      <c r="E13" s="43"/>
      <c r="F13" s="45"/>
      <c r="G13" s="45"/>
      <c r="H13" s="43"/>
      <c r="I13" s="43"/>
      <c r="J13" s="43"/>
      <c r="K13" s="43"/>
      <c r="L13" s="43"/>
      <c r="M13" s="43">
        <v>15</v>
      </c>
      <c r="N13" s="43"/>
      <c r="O13" s="43"/>
      <c r="P13" s="43"/>
      <c r="Q13" s="43">
        <v>294</v>
      </c>
      <c r="R13" s="43"/>
      <c r="S13" s="43"/>
      <c r="T13" s="43">
        <v>56</v>
      </c>
      <c r="U13" s="43"/>
      <c r="V13" s="43"/>
      <c r="W13" s="58"/>
      <c r="X13" s="58"/>
      <c r="Y13" s="58"/>
      <c r="Z13" s="58"/>
      <c r="AA13" s="43"/>
      <c r="AB13" s="15">
        <v>9</v>
      </c>
      <c r="AC13" s="9">
        <f t="shared" si="0"/>
        <v>294</v>
      </c>
      <c r="AD13" s="9">
        <v>116</v>
      </c>
      <c r="AE13" s="9">
        <f aca="true" t="shared" si="5" ref="AE13:AE19">C13+M13</f>
        <v>15</v>
      </c>
      <c r="AF13" s="9"/>
      <c r="AG13" s="9"/>
      <c r="AH13" s="9"/>
      <c r="AI13" s="9">
        <f aca="true" t="shared" si="6" ref="AI13:AI21">D13</f>
        <v>1</v>
      </c>
      <c r="AJ13" s="9"/>
      <c r="AK13" s="1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" customFormat="1" ht="22.5" customHeight="1">
      <c r="A14" s="15">
        <v>10</v>
      </c>
      <c r="B14" s="43"/>
      <c r="C14" s="43" t="s">
        <v>36</v>
      </c>
      <c r="D14" s="43"/>
      <c r="E14" s="43"/>
      <c r="F14" s="45"/>
      <c r="G14" s="45"/>
      <c r="H14" s="43"/>
      <c r="I14" s="43"/>
      <c r="J14" s="43"/>
      <c r="K14" s="43">
        <v>1</v>
      </c>
      <c r="L14" s="43"/>
      <c r="M14" s="43"/>
      <c r="N14" s="43">
        <v>5</v>
      </c>
      <c r="O14" s="43"/>
      <c r="P14" s="43"/>
      <c r="Q14" s="43"/>
      <c r="R14" s="43"/>
      <c r="S14" s="43"/>
      <c r="T14" s="43">
        <v>84</v>
      </c>
      <c r="U14" s="43"/>
      <c r="V14" s="43"/>
      <c r="W14" s="58"/>
      <c r="X14" s="58"/>
      <c r="Y14" s="58"/>
      <c r="Z14" s="58"/>
      <c r="AA14" s="43"/>
      <c r="AB14" s="15">
        <v>10</v>
      </c>
      <c r="AC14" s="9"/>
      <c r="AD14" s="9">
        <f t="shared" si="3"/>
        <v>89</v>
      </c>
      <c r="AE14" s="9">
        <v>62</v>
      </c>
      <c r="AF14" s="9"/>
      <c r="AG14" s="9"/>
      <c r="AH14" s="9"/>
      <c r="AI14" s="9"/>
      <c r="AJ14" s="9">
        <f t="shared" si="1"/>
        <v>1</v>
      </c>
      <c r="AK14" s="1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" customFormat="1" ht="15.75" customHeight="1">
      <c r="A15" s="15">
        <v>11</v>
      </c>
      <c r="B15" s="43">
        <v>230</v>
      </c>
      <c r="C15" s="43"/>
      <c r="D15" s="43">
        <v>4</v>
      </c>
      <c r="E15" s="43"/>
      <c r="F15" s="45"/>
      <c r="G15" s="45"/>
      <c r="H15" s="43">
        <v>10</v>
      </c>
      <c r="I15" s="43">
        <v>6</v>
      </c>
      <c r="J15" s="43"/>
      <c r="K15" s="43"/>
      <c r="L15" s="43"/>
      <c r="M15" s="43"/>
      <c r="N15" s="43"/>
      <c r="O15" s="43">
        <v>14</v>
      </c>
      <c r="P15" s="43"/>
      <c r="Q15" s="43"/>
      <c r="R15" s="43"/>
      <c r="S15" s="43">
        <v>420</v>
      </c>
      <c r="T15" s="49">
        <v>60</v>
      </c>
      <c r="U15" s="49">
        <v>13</v>
      </c>
      <c r="V15" s="49"/>
      <c r="W15" s="59"/>
      <c r="X15" s="59"/>
      <c r="Y15" s="59"/>
      <c r="Z15" s="59"/>
      <c r="AA15" s="43"/>
      <c r="AB15" s="15">
        <v>11</v>
      </c>
      <c r="AC15" s="9">
        <f t="shared" si="0"/>
        <v>37</v>
      </c>
      <c r="AD15" s="9">
        <f t="shared" si="3"/>
        <v>710</v>
      </c>
      <c r="AE15" s="9"/>
      <c r="AF15" s="9"/>
      <c r="AG15" s="9"/>
      <c r="AH15" s="9">
        <f t="shared" si="2"/>
        <v>6</v>
      </c>
      <c r="AI15" s="9">
        <f t="shared" si="6"/>
        <v>4</v>
      </c>
      <c r="AJ15" s="9"/>
      <c r="AK15" s="12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s="1" customFormat="1" ht="16.5" customHeight="1">
      <c r="A16" s="15">
        <v>12</v>
      </c>
      <c r="B16" s="43">
        <v>205</v>
      </c>
      <c r="C16" s="43"/>
      <c r="D16" s="43">
        <v>4</v>
      </c>
      <c r="E16" s="43"/>
      <c r="F16" s="45"/>
      <c r="G16" s="45">
        <v>10</v>
      </c>
      <c r="H16" s="43">
        <v>10</v>
      </c>
      <c r="I16" s="43"/>
      <c r="J16" s="43">
        <v>4</v>
      </c>
      <c r="K16" s="43"/>
      <c r="L16" s="43">
        <v>12</v>
      </c>
      <c r="M16" s="43"/>
      <c r="N16" s="43"/>
      <c r="O16" s="43"/>
      <c r="P16" s="43">
        <v>180</v>
      </c>
      <c r="Q16" s="43">
        <v>18</v>
      </c>
      <c r="R16" s="43"/>
      <c r="S16" s="45"/>
      <c r="T16" s="45"/>
      <c r="U16" s="45">
        <v>39</v>
      </c>
      <c r="V16" s="45"/>
      <c r="W16" s="58"/>
      <c r="X16" s="58"/>
      <c r="Y16" s="58"/>
      <c r="Z16" s="58"/>
      <c r="AA16" s="43"/>
      <c r="AB16" s="15">
        <v>12</v>
      </c>
      <c r="AC16" s="9">
        <f t="shared" si="0"/>
        <v>71</v>
      </c>
      <c r="AD16" s="9">
        <f t="shared" si="3"/>
        <v>205</v>
      </c>
      <c r="AE16" s="9"/>
      <c r="AF16" s="9">
        <f t="shared" si="4"/>
        <v>22</v>
      </c>
      <c r="AG16" s="9">
        <f>P16</f>
        <v>180</v>
      </c>
      <c r="AH16" s="9"/>
      <c r="AI16" s="9">
        <f t="shared" si="6"/>
        <v>4</v>
      </c>
      <c r="AJ16" s="9"/>
      <c r="AK16" s="1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" customFormat="1" ht="16.5" customHeight="1">
      <c r="A17" s="15">
        <v>13</v>
      </c>
      <c r="B17" s="43"/>
      <c r="C17" s="43"/>
      <c r="D17" s="43">
        <v>2</v>
      </c>
      <c r="E17" s="43"/>
      <c r="F17" s="45"/>
      <c r="G17" s="45">
        <v>140</v>
      </c>
      <c r="H17" s="43">
        <v>55</v>
      </c>
      <c r="I17" s="43"/>
      <c r="J17" s="43">
        <v>30</v>
      </c>
      <c r="K17" s="43">
        <v>1</v>
      </c>
      <c r="L17" s="43"/>
      <c r="M17" s="43"/>
      <c r="N17" s="43"/>
      <c r="O17" s="43">
        <v>14</v>
      </c>
      <c r="P17" s="43"/>
      <c r="Q17" s="43"/>
      <c r="R17" s="43"/>
      <c r="S17" s="45"/>
      <c r="T17" s="45">
        <v>80</v>
      </c>
      <c r="U17" s="45">
        <v>26</v>
      </c>
      <c r="V17" s="45"/>
      <c r="W17" s="58"/>
      <c r="X17" s="58"/>
      <c r="Y17" s="58"/>
      <c r="Z17" s="58"/>
      <c r="AA17" s="43"/>
      <c r="AB17" s="15">
        <v>13</v>
      </c>
      <c r="AC17" s="9">
        <f t="shared" si="0"/>
        <v>125</v>
      </c>
      <c r="AD17" s="9">
        <f t="shared" si="3"/>
        <v>80</v>
      </c>
      <c r="AE17" s="9"/>
      <c r="AF17" s="9">
        <f t="shared" si="4"/>
        <v>140</v>
      </c>
      <c r="AG17" s="9"/>
      <c r="AH17" s="9"/>
      <c r="AI17" s="9">
        <f t="shared" si="6"/>
        <v>2</v>
      </c>
      <c r="AJ17" s="9">
        <f t="shared" si="1"/>
        <v>1</v>
      </c>
      <c r="AK17" s="1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1" customFormat="1" ht="16.5" customHeight="1">
      <c r="A18" s="15">
        <v>14</v>
      </c>
      <c r="B18" s="43"/>
      <c r="C18" s="43"/>
      <c r="D18" s="43"/>
      <c r="E18" s="43"/>
      <c r="F18" s="45"/>
      <c r="G18" s="45">
        <v>100</v>
      </c>
      <c r="H18" s="43">
        <v>10</v>
      </c>
      <c r="I18" s="43"/>
      <c r="J18" s="43"/>
      <c r="K18" s="43"/>
      <c r="L18" s="43"/>
      <c r="M18" s="43"/>
      <c r="N18" s="43"/>
      <c r="O18" s="43"/>
      <c r="P18" s="43"/>
      <c r="Q18" s="43">
        <v>14</v>
      </c>
      <c r="R18" s="43"/>
      <c r="S18" s="45"/>
      <c r="T18" s="45"/>
      <c r="U18" s="45">
        <v>26</v>
      </c>
      <c r="V18" s="45"/>
      <c r="W18" s="58"/>
      <c r="X18" s="58"/>
      <c r="Y18" s="58"/>
      <c r="Z18" s="58"/>
      <c r="AA18" s="43"/>
      <c r="AB18" s="15">
        <v>14</v>
      </c>
      <c r="AC18" s="9">
        <f t="shared" si="0"/>
        <v>50</v>
      </c>
      <c r="AD18" s="9"/>
      <c r="AE18" s="9"/>
      <c r="AF18" s="9">
        <f t="shared" si="4"/>
        <v>100</v>
      </c>
      <c r="AG18" s="9"/>
      <c r="AH18" s="9"/>
      <c r="AI18" s="9"/>
      <c r="AJ18" s="9"/>
      <c r="AK18" s="1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s="1" customFormat="1" ht="17.25" customHeight="1">
      <c r="A19" s="15">
        <v>15</v>
      </c>
      <c r="B19" s="43"/>
      <c r="C19" s="43"/>
      <c r="D19" s="43">
        <v>1</v>
      </c>
      <c r="E19" s="43"/>
      <c r="F19" s="45"/>
      <c r="G19" s="45"/>
      <c r="H19" s="43">
        <v>5</v>
      </c>
      <c r="I19" s="43"/>
      <c r="J19" s="43"/>
      <c r="K19" s="43"/>
      <c r="L19" s="43"/>
      <c r="M19" s="43">
        <v>14</v>
      </c>
      <c r="N19" s="43">
        <v>14</v>
      </c>
      <c r="O19" s="43">
        <v>14</v>
      </c>
      <c r="P19" s="43"/>
      <c r="Q19" s="43">
        <v>14</v>
      </c>
      <c r="R19" s="43"/>
      <c r="S19" s="45"/>
      <c r="T19" s="45">
        <v>160</v>
      </c>
      <c r="U19" s="45"/>
      <c r="V19" s="45"/>
      <c r="W19" s="58"/>
      <c r="X19" s="58"/>
      <c r="Y19" s="58"/>
      <c r="Z19" s="58"/>
      <c r="AA19" s="43"/>
      <c r="AB19" s="15">
        <v>15</v>
      </c>
      <c r="AC19" s="9">
        <f t="shared" si="0"/>
        <v>33</v>
      </c>
      <c r="AD19" s="9">
        <f t="shared" si="3"/>
        <v>174</v>
      </c>
      <c r="AE19" s="9">
        <f t="shared" si="5"/>
        <v>14</v>
      </c>
      <c r="AF19" s="9"/>
      <c r="AG19" s="9"/>
      <c r="AH19" s="9"/>
      <c r="AI19" s="9">
        <f t="shared" si="6"/>
        <v>1</v>
      </c>
      <c r="AJ19" s="9"/>
      <c r="AK19" s="1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s="1" customFormat="1" ht="13.5" customHeight="1">
      <c r="A20" s="15">
        <v>16</v>
      </c>
      <c r="B20" s="43"/>
      <c r="C20" s="43"/>
      <c r="D20" s="43"/>
      <c r="E20" s="43"/>
      <c r="F20" s="45"/>
      <c r="G20" s="45">
        <v>8</v>
      </c>
      <c r="H20" s="43"/>
      <c r="I20" s="43"/>
      <c r="J20" s="43"/>
      <c r="K20" s="43">
        <v>1</v>
      </c>
      <c r="L20" s="43"/>
      <c r="M20" s="43"/>
      <c r="N20" s="43"/>
      <c r="O20" s="43"/>
      <c r="P20" s="43"/>
      <c r="Q20" s="43"/>
      <c r="R20" s="43"/>
      <c r="S20" s="45"/>
      <c r="T20" s="45">
        <v>80</v>
      </c>
      <c r="U20" s="45"/>
      <c r="V20" s="45"/>
      <c r="W20" s="58"/>
      <c r="X20" s="58"/>
      <c r="Y20" s="58"/>
      <c r="Z20" s="58"/>
      <c r="AA20" s="43">
        <v>175</v>
      </c>
      <c r="AB20" s="15">
        <v>16</v>
      </c>
      <c r="AC20" s="9">
        <f t="shared" si="0"/>
        <v>175</v>
      </c>
      <c r="AD20" s="9">
        <f t="shared" si="3"/>
        <v>80</v>
      </c>
      <c r="AE20" s="9"/>
      <c r="AF20" s="9">
        <f t="shared" si="4"/>
        <v>8</v>
      </c>
      <c r="AG20" s="9"/>
      <c r="AH20" s="9"/>
      <c r="AI20" s="9"/>
      <c r="AJ20" s="9">
        <f t="shared" si="1"/>
        <v>1</v>
      </c>
      <c r="AK20" s="1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s="1" customFormat="1" ht="14.25" customHeight="1">
      <c r="A21" s="15">
        <v>17</v>
      </c>
      <c r="B21" s="43"/>
      <c r="C21" s="43"/>
      <c r="D21" s="43">
        <v>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5"/>
      <c r="T21" s="45"/>
      <c r="U21" s="45"/>
      <c r="V21" s="45"/>
      <c r="W21" s="58"/>
      <c r="X21" s="58"/>
      <c r="Y21" s="58"/>
      <c r="Z21" s="58"/>
      <c r="AA21" s="43"/>
      <c r="AB21" s="15">
        <v>17</v>
      </c>
      <c r="AC21" s="9"/>
      <c r="AD21" s="9"/>
      <c r="AE21" s="9"/>
      <c r="AF21" s="9"/>
      <c r="AG21" s="9"/>
      <c r="AH21" s="9"/>
      <c r="AI21" s="9">
        <f t="shared" si="6"/>
        <v>2</v>
      </c>
      <c r="AJ21" s="9"/>
      <c r="AK21" s="1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1" customFormat="1" ht="16.5" customHeight="1">
      <c r="A22" s="15">
        <v>18</v>
      </c>
      <c r="B22" s="43"/>
      <c r="C22" s="43"/>
      <c r="D22" s="43"/>
      <c r="E22" s="43"/>
      <c r="F22" s="43"/>
      <c r="G22" s="43"/>
      <c r="H22" s="43">
        <v>2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5"/>
      <c r="T22" s="45"/>
      <c r="U22" s="45"/>
      <c r="V22" s="45"/>
      <c r="W22" s="58"/>
      <c r="X22" s="58"/>
      <c r="Y22" s="58"/>
      <c r="Z22" s="58"/>
      <c r="AA22" s="43"/>
      <c r="AB22" s="15">
        <v>18</v>
      </c>
      <c r="AC22" s="9">
        <f t="shared" si="0"/>
        <v>2</v>
      </c>
      <c r="AD22" s="9"/>
      <c r="AE22" s="9"/>
      <c r="AF22" s="9"/>
      <c r="AG22" s="9"/>
      <c r="AH22" s="9"/>
      <c r="AI22" s="9"/>
      <c r="AJ22" s="9"/>
      <c r="AK22" s="1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s="1" customFormat="1" ht="13.5" customHeight="1">
      <c r="A23" s="15">
        <v>19</v>
      </c>
      <c r="B23" s="43"/>
      <c r="C23" s="43"/>
      <c r="D23" s="43"/>
      <c r="E23" s="43"/>
      <c r="F23" s="43"/>
      <c r="G23" s="43"/>
      <c r="H23" s="45"/>
      <c r="I23" s="43"/>
      <c r="J23" s="43"/>
      <c r="K23" s="43"/>
      <c r="L23" s="43"/>
      <c r="M23" s="43"/>
      <c r="N23" s="43"/>
      <c r="O23" s="43"/>
      <c r="P23" s="43"/>
      <c r="Q23" s="45"/>
      <c r="R23" s="45"/>
      <c r="S23" s="45"/>
      <c r="T23" s="45"/>
      <c r="U23" s="45"/>
      <c r="V23" s="45"/>
      <c r="W23" s="58"/>
      <c r="X23" s="58"/>
      <c r="Y23" s="58"/>
      <c r="Z23" s="58"/>
      <c r="AA23" s="43"/>
      <c r="AB23" s="15">
        <v>19</v>
      </c>
      <c r="AC23" s="9"/>
      <c r="AD23" s="9"/>
      <c r="AE23" s="9"/>
      <c r="AF23" s="9"/>
      <c r="AG23" s="9"/>
      <c r="AH23" s="9"/>
      <c r="AI23" s="9"/>
      <c r="AJ23" s="9"/>
      <c r="AK23" s="1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s="2" customFormat="1" ht="35.25" customHeight="1">
      <c r="A24" s="27" t="s">
        <v>20</v>
      </c>
      <c r="B24" s="41" t="s">
        <v>13</v>
      </c>
      <c r="C24" s="41" t="s">
        <v>1</v>
      </c>
      <c r="D24" s="40" t="s">
        <v>14</v>
      </c>
      <c r="E24" s="41" t="s">
        <v>32</v>
      </c>
      <c r="F24" s="41" t="s">
        <v>15</v>
      </c>
      <c r="G24" s="41" t="s">
        <v>16</v>
      </c>
      <c r="H24" s="42" t="s">
        <v>2</v>
      </c>
      <c r="I24" s="41" t="s">
        <v>17</v>
      </c>
      <c r="J24" s="41" t="s">
        <v>2</v>
      </c>
      <c r="K24" s="41" t="s">
        <v>30</v>
      </c>
      <c r="L24" s="41" t="s">
        <v>5</v>
      </c>
      <c r="M24" s="41" t="s">
        <v>6</v>
      </c>
      <c r="N24" s="41" t="s">
        <v>18</v>
      </c>
      <c r="O24" s="41" t="s">
        <v>12</v>
      </c>
      <c r="P24" s="41" t="s">
        <v>3</v>
      </c>
      <c r="Q24" s="42" t="s">
        <v>12</v>
      </c>
      <c r="R24" s="42" t="s">
        <v>5</v>
      </c>
      <c r="S24" s="41" t="s">
        <v>13</v>
      </c>
      <c r="T24" s="41" t="s">
        <v>13</v>
      </c>
      <c r="U24" s="41" t="s">
        <v>2</v>
      </c>
      <c r="V24" s="41" t="s">
        <v>18</v>
      </c>
      <c r="W24" s="57" t="s">
        <v>2</v>
      </c>
      <c r="X24" s="57" t="s">
        <v>11</v>
      </c>
      <c r="Y24" s="57" t="s">
        <v>12</v>
      </c>
      <c r="Z24" s="57" t="s">
        <v>18</v>
      </c>
      <c r="AA24" s="41" t="s">
        <v>12</v>
      </c>
      <c r="AB24" s="22" t="s">
        <v>21</v>
      </c>
      <c r="AC24" s="9" t="s">
        <v>2</v>
      </c>
      <c r="AD24" s="9" t="s">
        <v>4</v>
      </c>
      <c r="AE24" s="9" t="s">
        <v>1</v>
      </c>
      <c r="AF24" s="9" t="s">
        <v>5</v>
      </c>
      <c r="AG24" s="9" t="s">
        <v>3</v>
      </c>
      <c r="AH24" s="9" t="s">
        <v>7</v>
      </c>
      <c r="AI24" s="9" t="s">
        <v>8</v>
      </c>
      <c r="AJ24" s="9" t="s">
        <v>40</v>
      </c>
      <c r="AK24" s="9" t="s">
        <v>9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s="2" customFormat="1" ht="17.25" customHeight="1">
      <c r="A25" s="28"/>
      <c r="B25" s="43">
        <v>576</v>
      </c>
      <c r="C25" s="43">
        <v>62</v>
      </c>
      <c r="D25" s="43">
        <f>SUM(D4:D24)</f>
        <v>14</v>
      </c>
      <c r="E25" s="43">
        <f aca="true" t="shared" si="7" ref="E25:AA25">SUM(E4:E24)</f>
        <v>30</v>
      </c>
      <c r="F25" s="43">
        <f t="shared" si="7"/>
        <v>33</v>
      </c>
      <c r="G25" s="43">
        <f t="shared" si="7"/>
        <v>328</v>
      </c>
      <c r="H25" s="43">
        <f t="shared" si="7"/>
        <v>140</v>
      </c>
      <c r="I25" s="43">
        <f t="shared" si="7"/>
        <v>56</v>
      </c>
      <c r="J25" s="43">
        <f t="shared" si="7"/>
        <v>46</v>
      </c>
      <c r="K25" s="43">
        <f t="shared" si="7"/>
        <v>7</v>
      </c>
      <c r="L25" s="43">
        <f t="shared" si="7"/>
        <v>12</v>
      </c>
      <c r="M25" s="43">
        <f t="shared" si="7"/>
        <v>29</v>
      </c>
      <c r="N25" s="43">
        <f t="shared" si="7"/>
        <v>19</v>
      </c>
      <c r="O25" s="43">
        <f t="shared" si="7"/>
        <v>42</v>
      </c>
      <c r="P25" s="43">
        <f t="shared" si="7"/>
        <v>180</v>
      </c>
      <c r="Q25" s="43">
        <f t="shared" si="7"/>
        <v>1308</v>
      </c>
      <c r="R25" s="43">
        <f t="shared" si="7"/>
        <v>1324</v>
      </c>
      <c r="S25" s="43">
        <f t="shared" si="7"/>
        <v>1705</v>
      </c>
      <c r="T25" s="43">
        <f t="shared" si="7"/>
        <v>1606</v>
      </c>
      <c r="U25" s="43">
        <f t="shared" si="7"/>
        <v>652</v>
      </c>
      <c r="V25" s="43">
        <f t="shared" si="7"/>
        <v>120</v>
      </c>
      <c r="W25" s="43"/>
      <c r="X25" s="43"/>
      <c r="Y25" s="43"/>
      <c r="Z25" s="43"/>
      <c r="AA25" s="43">
        <f t="shared" si="7"/>
        <v>385</v>
      </c>
      <c r="AB25" s="23"/>
      <c r="AC25" s="15">
        <f>H25+J25+O25+Q25+U25+W25+Y25+AA25</f>
        <v>2573</v>
      </c>
      <c r="AD25" s="15">
        <f>B25+N25+S25+T25+V25+Z25</f>
        <v>4026</v>
      </c>
      <c r="AE25" s="15">
        <f>C25+M25</f>
        <v>91</v>
      </c>
      <c r="AF25" s="15">
        <f>G25+L25+R25</f>
        <v>1664</v>
      </c>
      <c r="AG25" s="15">
        <f>P25</f>
        <v>180</v>
      </c>
      <c r="AH25" s="15">
        <f>I25</f>
        <v>56</v>
      </c>
      <c r="AI25" s="15">
        <v>14</v>
      </c>
      <c r="AJ25" s="15">
        <v>7</v>
      </c>
      <c r="AK25" s="12" t="s">
        <v>41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  <row r="26" spans="1:37" ht="15.75">
      <c r="A26" s="10"/>
      <c r="B26" s="50"/>
      <c r="C26" s="50"/>
      <c r="D26" s="50"/>
      <c r="E26" s="50"/>
      <c r="F26" s="50"/>
      <c r="G26" s="50"/>
      <c r="H26" s="50"/>
      <c r="I26" s="51"/>
      <c r="AG26" s="24" t="s">
        <v>34</v>
      </c>
      <c r="AH26" s="24"/>
      <c r="AI26" s="24"/>
      <c r="AJ26" s="24"/>
      <c r="AK26" s="24"/>
    </row>
    <row r="27" spans="1:9" ht="15.75">
      <c r="A27" s="10"/>
      <c r="B27" s="50"/>
      <c r="C27" s="50"/>
      <c r="D27" s="50"/>
      <c r="E27" s="50"/>
      <c r="F27" s="50"/>
      <c r="G27" s="50"/>
      <c r="H27" s="50"/>
      <c r="I27" s="50"/>
    </row>
    <row r="28" spans="28:37" ht="15.75">
      <c r="AB28" s="14"/>
      <c r="AC28" s="18"/>
      <c r="AD28" s="18"/>
      <c r="AE28" s="18"/>
      <c r="AF28" s="18"/>
      <c r="AG28" s="18"/>
      <c r="AH28" s="18"/>
      <c r="AI28" s="18"/>
      <c r="AJ28" s="18"/>
      <c r="AK28" s="14"/>
    </row>
    <row r="29" spans="28:37" ht="15.75">
      <c r="AB29" s="14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8:37" ht="15.75">
      <c r="AB30" s="14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8:37" ht="15.75">
      <c r="AB31" s="14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8:37" ht="15.75">
      <c r="AB32" s="14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28:37" ht="15.75">
      <c r="AB33" s="14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8:37" ht="15.75">
      <c r="AB34" s="14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8:37" ht="15.75">
      <c r="AB35" s="14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8:37" ht="15.75">
      <c r="AB36" s="14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8:37" ht="15.75">
      <c r="AB37" s="14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8:37" ht="15.75">
      <c r="AB38" s="14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8:37" ht="15.75">
      <c r="AB39" s="14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8:37" ht="15.75">
      <c r="AB40" s="14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8:37" ht="15.75">
      <c r="AB41" s="14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8:37" ht="15.75">
      <c r="AB42" s="14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8:37" ht="15.75">
      <c r="AB43" s="14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8:37" ht="15.75">
      <c r="AB44" s="14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8:37" ht="15.75"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28:37" ht="15.75">
      <c r="AB46" s="14"/>
      <c r="AC46" s="19"/>
      <c r="AD46" s="19"/>
      <c r="AE46" s="19"/>
      <c r="AF46" s="19"/>
      <c r="AG46" s="14"/>
      <c r="AH46" s="14"/>
      <c r="AI46" s="14"/>
      <c r="AJ46" s="14"/>
      <c r="AK46" s="14"/>
    </row>
    <row r="47" spans="28:37" ht="15.75"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</sheetData>
  <sheetProtection/>
  <mergeCells count="14">
    <mergeCell ref="A1:AK1"/>
    <mergeCell ref="B2:G2"/>
    <mergeCell ref="I2:K2"/>
    <mergeCell ref="L2:P2"/>
    <mergeCell ref="Q2:S2"/>
    <mergeCell ref="W2:X2"/>
    <mergeCell ref="T2:U2"/>
    <mergeCell ref="AC2:AK2"/>
    <mergeCell ref="AB24:AB25"/>
    <mergeCell ref="AG26:AK26"/>
    <mergeCell ref="A2:A3"/>
    <mergeCell ref="A24:A25"/>
    <mergeCell ref="AB2:AB3"/>
    <mergeCell ref="Y2:Z2"/>
  </mergeCells>
  <printOptions horizontalCentered="1" verticalCentered="1"/>
  <pageMargins left="0.2362204724409449" right="0.2362204724409449" top="0.393700787401574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教务处</cp:lastModifiedBy>
  <cp:lastPrinted>2015-01-08T08:16:18Z</cp:lastPrinted>
  <dcterms:created xsi:type="dcterms:W3CDTF">1996-12-17T01:32:42Z</dcterms:created>
  <dcterms:modified xsi:type="dcterms:W3CDTF">2015-01-08T08:17:50Z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