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25" activeTab="0"/>
  </bookViews>
  <sheets>
    <sheet name="全校汇总表" sheetId="1" r:id="rId1"/>
  </sheets>
  <definedNames>
    <definedName name="_xlnm.Print_Area" localSheetId="0">'全校汇总表'!$A$1:$AJ$27</definedName>
  </definedNames>
  <calcPr fullCalcOnLoad="1"/>
</workbook>
</file>

<file path=xl/sharedStrings.xml><?xml version="1.0" encoding="utf-8"?>
<sst xmlns="http://schemas.openxmlformats.org/spreadsheetml/2006/main" count="91" uniqueCount="44">
  <si>
    <t xml:space="preserve">周
次 </t>
  </si>
  <si>
    <t>外科</t>
  </si>
  <si>
    <t>累     计</t>
  </si>
  <si>
    <t>大鼠</t>
  </si>
  <si>
    <t>小鼠</t>
  </si>
  <si>
    <t>鸡</t>
  </si>
  <si>
    <t>蟾蜍</t>
  </si>
  <si>
    <t>鸡蛋</t>
  </si>
  <si>
    <t>兔</t>
  </si>
  <si>
    <t>豚鼠</t>
  </si>
  <si>
    <t>羊血</t>
  </si>
  <si>
    <t>猫</t>
  </si>
  <si>
    <t>鸡胚</t>
  </si>
  <si>
    <t>猪头</t>
  </si>
  <si>
    <t>其他</t>
  </si>
  <si>
    <t>合  计</t>
  </si>
  <si>
    <t>总计</t>
  </si>
  <si>
    <t>豚鼠</t>
  </si>
  <si>
    <t>生理</t>
  </si>
  <si>
    <t>病理生理</t>
  </si>
  <si>
    <t>药理</t>
  </si>
  <si>
    <t>形态学实验室</t>
  </si>
  <si>
    <t>机能学实验室</t>
  </si>
  <si>
    <t>兔</t>
  </si>
  <si>
    <t>生物科学实验中心</t>
  </si>
  <si>
    <t>生化与分子生物学</t>
  </si>
  <si>
    <t>医概</t>
  </si>
  <si>
    <t>小鼠</t>
  </si>
  <si>
    <t>口腔医学</t>
  </si>
  <si>
    <t>病原生物与免疫学实验室</t>
  </si>
  <si>
    <t>蝗虫500</t>
  </si>
  <si>
    <t>鲤鱼</t>
  </si>
  <si>
    <t>蝗虫</t>
  </si>
  <si>
    <t>猪头</t>
  </si>
  <si>
    <t>略</t>
  </si>
  <si>
    <t>母猫 1</t>
  </si>
  <si>
    <t>蝗虫</t>
  </si>
  <si>
    <t>鲤鱼</t>
  </si>
  <si>
    <t>小鼠</t>
  </si>
  <si>
    <t>兔</t>
  </si>
  <si>
    <t>猪头13</t>
  </si>
  <si>
    <t xml:space="preserve">   2017.2.23</t>
  </si>
  <si>
    <r>
      <t>4</t>
    </r>
    <r>
      <rPr>
        <sz val="6"/>
        <rFont val="华文中宋"/>
        <family val="0"/>
      </rPr>
      <t>0条</t>
    </r>
  </si>
  <si>
    <r>
      <t>滨州医学院2016~201</t>
    </r>
    <r>
      <rPr>
        <sz val="16"/>
        <rFont val="华文中宋"/>
        <family val="0"/>
      </rPr>
      <t>7</t>
    </r>
    <r>
      <rPr>
        <sz val="16"/>
        <rFont val="华文中宋"/>
        <family val="0"/>
      </rPr>
      <t>学年第二学期教学动物使用计划汇总表（烟台校区）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</si>
</sst>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9"/>
      <name val="华文中宋"/>
      <family val="0"/>
    </font>
    <font>
      <sz val="8"/>
      <name val="Arial"/>
      <family val="2"/>
    </font>
    <font>
      <b/>
      <sz val="12"/>
      <name val="宋体"/>
      <family val="0"/>
    </font>
    <font>
      <sz val="16"/>
      <name val="华文中宋"/>
      <family val="0"/>
    </font>
    <font>
      <b/>
      <sz val="9"/>
      <name val="华文宋体"/>
      <family val="0"/>
    </font>
    <font>
      <b/>
      <sz val="8"/>
      <name val="Arial"/>
      <family val="2"/>
    </font>
    <font>
      <sz val="6"/>
      <name val="Arial"/>
      <family val="2"/>
    </font>
    <font>
      <sz val="8"/>
      <name val="华文中宋"/>
      <family val="0"/>
    </font>
    <font>
      <sz val="9"/>
      <name val="宋体"/>
      <family val="0"/>
    </font>
    <font>
      <sz val="10"/>
      <name val="Arial"/>
      <family val="2"/>
    </font>
    <font>
      <b/>
      <sz val="8"/>
      <name val="华文宋体"/>
      <family val="0"/>
    </font>
    <font>
      <sz val="6"/>
      <name val="华文中宋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华文中宋"/>
      <family val="0"/>
    </font>
    <font>
      <sz val="9"/>
      <name val="Arial"/>
      <family val="2"/>
    </font>
    <font>
      <b/>
      <sz val="10"/>
      <name val="华文中宋"/>
      <family val="0"/>
    </font>
    <font>
      <sz val="8"/>
      <color indexed="10"/>
      <name val="Arial"/>
      <family val="2"/>
    </font>
    <font>
      <b/>
      <sz val="9"/>
      <name val="宋体"/>
      <family val="0"/>
    </font>
    <font>
      <sz val="11"/>
      <color theme="1"/>
      <name val="Calibri"/>
      <family val="0"/>
    </font>
    <font>
      <sz val="8"/>
      <color rgb="FFFF0000"/>
      <name val="Arial"/>
      <family val="2"/>
    </font>
    <font>
      <b/>
      <sz val="9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6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25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" borderId="5" applyNumberFormat="0" applyAlignment="0" applyProtection="0"/>
    <xf numFmtId="0" fontId="15" fillId="13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17" borderId="0" applyNumberFormat="0" applyBorder="0" applyAlignment="0" applyProtection="0"/>
    <xf numFmtId="0" fontId="28" fillId="8" borderId="0" applyNumberFormat="0" applyBorder="0" applyAlignment="0" applyProtection="0"/>
    <xf numFmtId="0" fontId="23" fillId="2" borderId="8" applyNumberFormat="0" applyAlignment="0" applyProtection="0"/>
    <xf numFmtId="0" fontId="29" fillId="3" borderId="5" applyNumberFormat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18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9" fillId="18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18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18" borderId="11" xfId="0" applyFont="1" applyFill="1" applyBorder="1" applyAlignment="1">
      <alignment horizontal="center" vertical="center" wrapText="1"/>
    </xf>
    <xf numFmtId="0" fontId="7" fillId="18" borderId="13" xfId="0" applyFont="1" applyFill="1" applyBorder="1" applyAlignment="1">
      <alignment horizontal="center" vertical="center" wrapText="1"/>
    </xf>
    <xf numFmtId="0" fontId="7" fillId="18" borderId="14" xfId="0" applyFont="1" applyFill="1" applyBorder="1" applyAlignment="1">
      <alignment horizontal="center" vertical="center" wrapText="1"/>
    </xf>
    <xf numFmtId="0" fontId="7" fillId="18" borderId="16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wrapText="1"/>
    </xf>
    <xf numFmtId="0" fontId="40" fillId="0" borderId="22" xfId="0" applyFont="1" applyFill="1" applyBorder="1" applyAlignment="1">
      <alignment horizontal="center" wrapText="1"/>
    </xf>
    <xf numFmtId="0" fontId="40" fillId="0" borderId="18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35" fillId="0" borderId="19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 shrinkToFit="1"/>
    </xf>
    <xf numFmtId="0" fontId="13" fillId="0" borderId="13" xfId="0" applyFont="1" applyFill="1" applyBorder="1" applyAlignment="1">
      <alignment horizontal="center" vertical="center" wrapText="1" shrinkToFit="1"/>
    </xf>
    <xf numFmtId="0" fontId="13" fillId="0" borderId="14" xfId="0" applyFont="1" applyFill="1" applyBorder="1" applyAlignment="1">
      <alignment horizontal="center" vertical="center" wrapText="1" shrinkToFit="1"/>
    </xf>
    <xf numFmtId="0" fontId="13" fillId="0" borderId="16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48"/>
  <sheetViews>
    <sheetView showZeros="0"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AJ1"/>
    </sheetView>
  </sheetViews>
  <sheetFormatPr defaultColWidth="9.00390625" defaultRowHeight="14.25"/>
  <cols>
    <col min="1" max="1" width="3.00390625" style="5" customWidth="1"/>
    <col min="2" max="2" width="3.375" style="6" customWidth="1"/>
    <col min="3" max="3" width="3.75390625" style="6" customWidth="1"/>
    <col min="4" max="4" width="3.50390625" style="6" customWidth="1"/>
    <col min="5" max="5" width="3.625" style="6" customWidth="1"/>
    <col min="6" max="6" width="3.50390625" style="6" customWidth="1"/>
    <col min="7" max="7" width="3.625" style="6" customWidth="1"/>
    <col min="8" max="8" width="3.50390625" style="6" customWidth="1"/>
    <col min="9" max="9" width="3.75390625" style="6" customWidth="1"/>
    <col min="10" max="10" width="3.625" style="6" customWidth="1"/>
    <col min="11" max="11" width="3.50390625" style="7" customWidth="1"/>
    <col min="12" max="12" width="3.375" style="7" customWidth="1"/>
    <col min="13" max="13" width="3.625" style="7" customWidth="1"/>
    <col min="14" max="15" width="3.75390625" style="7" customWidth="1"/>
    <col min="16" max="17" width="3.625" style="7" customWidth="1"/>
    <col min="18" max="18" width="3.75390625" style="7" customWidth="1"/>
    <col min="19" max="19" width="3.875" style="7" customWidth="1"/>
    <col min="20" max="20" width="3.375" style="7" customWidth="1"/>
    <col min="21" max="21" width="4.00390625" style="7" customWidth="1"/>
    <col min="22" max="23" width="3.50390625" style="7" customWidth="1"/>
    <col min="24" max="24" width="3.50390625" style="8" customWidth="1"/>
    <col min="25" max="25" width="3.125" style="7" customWidth="1"/>
    <col min="26" max="26" width="3.875" style="7" customWidth="1"/>
    <col min="27" max="27" width="3.50390625" style="7" customWidth="1"/>
    <col min="28" max="28" width="3.00390625" style="9" customWidth="1"/>
    <col min="29" max="29" width="4.00390625" style="7" customWidth="1"/>
    <col min="30" max="31" width="4.125" style="7" customWidth="1"/>
    <col min="32" max="32" width="3.875" style="7" customWidth="1"/>
    <col min="33" max="34" width="3.25390625" style="7" customWidth="1"/>
    <col min="35" max="35" width="3.125" style="7" customWidth="1"/>
    <col min="36" max="36" width="3.875" style="7" customWidth="1"/>
    <col min="37" max="16384" width="9.00390625" style="6" customWidth="1"/>
  </cols>
  <sheetData>
    <row r="1" spans="1:228" s="1" customFormat="1" ht="23.25" customHeight="1">
      <c r="A1" s="75" t="s">
        <v>43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</row>
    <row r="2" spans="1:36" ht="15.75" customHeight="1">
      <c r="A2" s="56" t="s">
        <v>0</v>
      </c>
      <c r="B2" s="46" t="s">
        <v>24</v>
      </c>
      <c r="C2" s="47"/>
      <c r="D2" s="47"/>
      <c r="E2" s="47"/>
      <c r="F2" s="47"/>
      <c r="G2" s="47"/>
      <c r="H2" s="48"/>
      <c r="I2" s="78" t="s">
        <v>25</v>
      </c>
      <c r="J2" s="79"/>
      <c r="K2" s="82" t="s">
        <v>29</v>
      </c>
      <c r="L2" s="83"/>
      <c r="M2" s="84"/>
      <c r="N2" s="63" t="s">
        <v>22</v>
      </c>
      <c r="O2" s="64"/>
      <c r="P2" s="64"/>
      <c r="Q2" s="64"/>
      <c r="R2" s="64"/>
      <c r="S2" s="64"/>
      <c r="T2" s="64"/>
      <c r="U2" s="65"/>
      <c r="V2" s="69" t="s">
        <v>21</v>
      </c>
      <c r="W2" s="70"/>
      <c r="X2" s="71"/>
      <c r="Y2" s="56" t="s">
        <v>1</v>
      </c>
      <c r="Z2" s="59" t="s">
        <v>28</v>
      </c>
      <c r="AA2" s="60"/>
      <c r="AB2" s="56" t="s">
        <v>0</v>
      </c>
      <c r="AC2" s="46" t="s">
        <v>2</v>
      </c>
      <c r="AD2" s="47"/>
      <c r="AE2" s="47"/>
      <c r="AF2" s="47"/>
      <c r="AG2" s="47"/>
      <c r="AH2" s="47"/>
      <c r="AI2" s="47"/>
      <c r="AJ2" s="48"/>
    </row>
    <row r="3" spans="1:228" s="2" customFormat="1" ht="14.25" customHeight="1">
      <c r="A3" s="57"/>
      <c r="B3" s="49"/>
      <c r="C3" s="50"/>
      <c r="D3" s="50"/>
      <c r="E3" s="50"/>
      <c r="F3" s="50"/>
      <c r="G3" s="50"/>
      <c r="H3" s="51"/>
      <c r="I3" s="80"/>
      <c r="J3" s="81"/>
      <c r="K3" s="85"/>
      <c r="L3" s="86"/>
      <c r="M3" s="87"/>
      <c r="N3" s="52" t="s">
        <v>18</v>
      </c>
      <c r="O3" s="77"/>
      <c r="P3" s="53"/>
      <c r="Q3" s="52" t="s">
        <v>19</v>
      </c>
      <c r="R3" s="53"/>
      <c r="S3" s="54" t="s">
        <v>20</v>
      </c>
      <c r="T3" s="55"/>
      <c r="U3" s="37" t="s">
        <v>26</v>
      </c>
      <c r="V3" s="72"/>
      <c r="W3" s="73"/>
      <c r="X3" s="74"/>
      <c r="Y3" s="58"/>
      <c r="Z3" s="61"/>
      <c r="AA3" s="62"/>
      <c r="AB3" s="57"/>
      <c r="AC3" s="49"/>
      <c r="AD3" s="50"/>
      <c r="AE3" s="50"/>
      <c r="AF3" s="50"/>
      <c r="AG3" s="50"/>
      <c r="AH3" s="50"/>
      <c r="AI3" s="50"/>
      <c r="AJ3" s="51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</row>
    <row r="4" spans="1:228" s="2" customFormat="1" ht="27.75" customHeight="1">
      <c r="A4" s="58"/>
      <c r="B4" s="10" t="s">
        <v>3</v>
      </c>
      <c r="C4" s="10" t="s">
        <v>4</v>
      </c>
      <c r="D4" s="10" t="s">
        <v>5</v>
      </c>
      <c r="E4" s="10" t="s">
        <v>6</v>
      </c>
      <c r="F4" s="10" t="s">
        <v>32</v>
      </c>
      <c r="G4" s="10" t="s">
        <v>7</v>
      </c>
      <c r="H4" s="38" t="s">
        <v>31</v>
      </c>
      <c r="I4" s="10" t="s">
        <v>7</v>
      </c>
      <c r="J4" s="10" t="s">
        <v>8</v>
      </c>
      <c r="K4" s="10" t="s">
        <v>9</v>
      </c>
      <c r="L4" s="10" t="s">
        <v>8</v>
      </c>
      <c r="M4" s="10" t="s">
        <v>10</v>
      </c>
      <c r="N4" s="10" t="s">
        <v>6</v>
      </c>
      <c r="O4" s="10" t="s">
        <v>4</v>
      </c>
      <c r="P4" s="10" t="s">
        <v>8</v>
      </c>
      <c r="Q4" s="10" t="s">
        <v>8</v>
      </c>
      <c r="R4" s="10" t="s">
        <v>4</v>
      </c>
      <c r="S4" s="10" t="s">
        <v>4</v>
      </c>
      <c r="T4" s="10" t="s">
        <v>8</v>
      </c>
      <c r="U4" s="38" t="s">
        <v>27</v>
      </c>
      <c r="V4" s="10" t="s">
        <v>11</v>
      </c>
      <c r="W4" s="10" t="s">
        <v>12</v>
      </c>
      <c r="X4" s="16" t="s">
        <v>3</v>
      </c>
      <c r="Y4" s="10" t="s">
        <v>8</v>
      </c>
      <c r="Z4" s="16" t="s">
        <v>33</v>
      </c>
      <c r="AA4" s="34" t="s">
        <v>23</v>
      </c>
      <c r="AB4" s="58"/>
      <c r="AC4" s="10" t="s">
        <v>8</v>
      </c>
      <c r="AD4" s="10" t="s">
        <v>4</v>
      </c>
      <c r="AE4" s="10" t="s">
        <v>3</v>
      </c>
      <c r="AF4" s="10" t="s">
        <v>6</v>
      </c>
      <c r="AG4" s="32" t="s">
        <v>17</v>
      </c>
      <c r="AH4" s="25" t="s">
        <v>7</v>
      </c>
      <c r="AI4" s="10" t="s">
        <v>10</v>
      </c>
      <c r="AJ4" s="10" t="s">
        <v>14</v>
      </c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</row>
    <row r="5" spans="1:228" s="3" customFormat="1" ht="18" customHeight="1">
      <c r="A5" s="11">
        <v>1</v>
      </c>
      <c r="B5" s="12"/>
      <c r="C5" s="12"/>
      <c r="D5" s="12">
        <v>2</v>
      </c>
      <c r="E5" s="12"/>
      <c r="F5" s="12"/>
      <c r="G5" s="12"/>
      <c r="H5" s="12"/>
      <c r="I5" s="12"/>
      <c r="J5" s="12"/>
      <c r="K5" s="12"/>
      <c r="L5" s="12">
        <v>0</v>
      </c>
      <c r="M5" s="45"/>
      <c r="N5" s="12"/>
      <c r="O5" s="12"/>
      <c r="P5" s="12"/>
      <c r="Q5" s="12"/>
      <c r="R5" s="12"/>
      <c r="S5" s="12">
        <v>126</v>
      </c>
      <c r="T5" s="12"/>
      <c r="U5" s="12"/>
      <c r="V5" s="12"/>
      <c r="W5" s="12"/>
      <c r="X5" s="17"/>
      <c r="Y5" s="12"/>
      <c r="Z5" s="17"/>
      <c r="AA5" s="17"/>
      <c r="AB5" s="11">
        <v>1</v>
      </c>
      <c r="AC5" s="12">
        <f>SUM(L5,AA5,J5,P5,Q5,T5,Y5)</f>
        <v>0</v>
      </c>
      <c r="AD5" s="12">
        <f aca="true" t="shared" si="0" ref="AD5:AD24">SUM(C5,O5,R5,S5,U5)</f>
        <v>126</v>
      </c>
      <c r="AE5" s="12">
        <f aca="true" t="shared" si="1" ref="AE5:AE24">SUM(B5,X5)</f>
        <v>0</v>
      </c>
      <c r="AF5" s="12">
        <f aca="true" t="shared" si="2" ref="AF5:AF24">SUM(E5,N5)</f>
        <v>0</v>
      </c>
      <c r="AG5" s="12">
        <f>SUM(K5)</f>
        <v>0</v>
      </c>
      <c r="AH5" s="12">
        <f>SUM(G5,I5)</f>
        <v>0</v>
      </c>
      <c r="AI5" s="12">
        <f aca="true" t="shared" si="3" ref="AI5:AI24">SUM(M5)</f>
        <v>0</v>
      </c>
      <c r="AJ5" s="26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</row>
    <row r="6" spans="1:228" s="3" customFormat="1" ht="18" customHeight="1">
      <c r="A6" s="11">
        <v>2</v>
      </c>
      <c r="B6" s="12"/>
      <c r="C6" s="12"/>
      <c r="D6" s="12"/>
      <c r="E6" s="12"/>
      <c r="F6" s="12">
        <v>500</v>
      </c>
      <c r="G6" s="12">
        <v>20</v>
      </c>
      <c r="H6" s="12"/>
      <c r="I6" s="12"/>
      <c r="J6" s="12"/>
      <c r="K6" s="12"/>
      <c r="L6" s="12"/>
      <c r="M6" s="41"/>
      <c r="N6" s="12"/>
      <c r="O6" s="12"/>
      <c r="P6" s="12">
        <v>304</v>
      </c>
      <c r="Q6" s="12"/>
      <c r="R6" s="12"/>
      <c r="S6" s="12">
        <v>420</v>
      </c>
      <c r="T6" s="12">
        <v>62</v>
      </c>
      <c r="U6" s="12"/>
      <c r="V6" s="12"/>
      <c r="W6" s="12"/>
      <c r="X6" s="17"/>
      <c r="Y6" s="12"/>
      <c r="Z6" s="17"/>
      <c r="AA6" s="17"/>
      <c r="AB6" s="11">
        <v>2</v>
      </c>
      <c r="AC6" s="12">
        <f aca="true" t="shared" si="4" ref="AC6:AC24">SUM(J6,L6,P6,Q6,T6,Y6,AA6)</f>
        <v>366</v>
      </c>
      <c r="AD6" s="12">
        <f t="shared" si="0"/>
        <v>420</v>
      </c>
      <c r="AE6" s="12">
        <f t="shared" si="1"/>
        <v>0</v>
      </c>
      <c r="AF6" s="12">
        <f t="shared" si="2"/>
        <v>0</v>
      </c>
      <c r="AG6" s="12">
        <f aca="true" t="shared" si="5" ref="AG6:AG24">SUM(K6)</f>
        <v>0</v>
      </c>
      <c r="AH6" s="12">
        <f aca="true" t="shared" si="6" ref="AH6:AH24">SUM(G6,I6)</f>
        <v>20</v>
      </c>
      <c r="AI6" s="12">
        <f t="shared" si="3"/>
        <v>0</v>
      </c>
      <c r="AJ6" s="39" t="s">
        <v>30</v>
      </c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</row>
    <row r="7" spans="1:228" s="3" customFormat="1" ht="16.5" customHeight="1">
      <c r="A7" s="11">
        <v>3</v>
      </c>
      <c r="B7" s="12">
        <v>6</v>
      </c>
      <c r="C7" s="12">
        <v>35</v>
      </c>
      <c r="D7" s="12">
        <v>2</v>
      </c>
      <c r="E7" s="12"/>
      <c r="F7" s="12"/>
      <c r="G7" s="12"/>
      <c r="H7" s="12"/>
      <c r="I7" s="12"/>
      <c r="J7" s="41">
        <v>5</v>
      </c>
      <c r="K7" s="12">
        <v>25</v>
      </c>
      <c r="L7" s="12"/>
      <c r="M7" s="12">
        <v>1</v>
      </c>
      <c r="N7" s="12"/>
      <c r="O7" s="12"/>
      <c r="P7" s="12">
        <v>287</v>
      </c>
      <c r="Q7" s="12"/>
      <c r="R7" s="12"/>
      <c r="S7" s="12">
        <v>65</v>
      </c>
      <c r="T7" s="12">
        <v>158</v>
      </c>
      <c r="U7" s="12"/>
      <c r="V7" s="12">
        <v>1</v>
      </c>
      <c r="W7" s="12"/>
      <c r="X7" s="17"/>
      <c r="Y7" s="12"/>
      <c r="Z7" s="17"/>
      <c r="AA7" s="17"/>
      <c r="AB7" s="11">
        <v>3</v>
      </c>
      <c r="AC7" s="12">
        <f t="shared" si="4"/>
        <v>450</v>
      </c>
      <c r="AD7" s="12">
        <f t="shared" si="0"/>
        <v>100</v>
      </c>
      <c r="AE7" s="12">
        <f t="shared" si="1"/>
        <v>6</v>
      </c>
      <c r="AF7" s="12">
        <f t="shared" si="2"/>
        <v>0</v>
      </c>
      <c r="AG7" s="12">
        <f t="shared" si="5"/>
        <v>25</v>
      </c>
      <c r="AH7" s="12">
        <f t="shared" si="6"/>
        <v>0</v>
      </c>
      <c r="AI7" s="12">
        <f t="shared" si="3"/>
        <v>1</v>
      </c>
      <c r="AJ7" s="42" t="s">
        <v>35</v>
      </c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</row>
    <row r="8" spans="1:228" s="3" customFormat="1" ht="16.5" customHeight="1">
      <c r="A8" s="11">
        <v>4</v>
      </c>
      <c r="B8" s="12"/>
      <c r="C8" s="12">
        <v>35</v>
      </c>
      <c r="D8" s="12"/>
      <c r="E8" s="12"/>
      <c r="F8" s="12"/>
      <c r="G8" s="12"/>
      <c r="H8" s="12"/>
      <c r="I8" s="12">
        <v>70</v>
      </c>
      <c r="J8" s="12"/>
      <c r="K8" s="12"/>
      <c r="L8" s="12">
        <v>25</v>
      </c>
      <c r="M8" s="12">
        <v>1</v>
      </c>
      <c r="N8" s="12">
        <v>380</v>
      </c>
      <c r="O8" s="12"/>
      <c r="P8" s="12"/>
      <c r="Q8" s="12"/>
      <c r="R8" s="12"/>
      <c r="S8" s="12"/>
      <c r="T8" s="12">
        <v>171</v>
      </c>
      <c r="U8" s="12"/>
      <c r="V8" s="12"/>
      <c r="W8" s="12"/>
      <c r="X8" s="17"/>
      <c r="Y8" s="12"/>
      <c r="Z8" s="17"/>
      <c r="AA8" s="17"/>
      <c r="AB8" s="11">
        <v>4</v>
      </c>
      <c r="AC8" s="12">
        <f t="shared" si="4"/>
        <v>196</v>
      </c>
      <c r="AD8" s="12">
        <f t="shared" si="0"/>
        <v>35</v>
      </c>
      <c r="AE8" s="12">
        <f t="shared" si="1"/>
        <v>0</v>
      </c>
      <c r="AF8" s="12">
        <f t="shared" si="2"/>
        <v>380</v>
      </c>
      <c r="AG8" s="12">
        <f t="shared" si="5"/>
        <v>0</v>
      </c>
      <c r="AH8" s="12">
        <f t="shared" si="6"/>
        <v>70</v>
      </c>
      <c r="AI8" s="12">
        <f t="shared" si="3"/>
        <v>1</v>
      </c>
      <c r="AJ8" s="28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</row>
    <row r="9" spans="1:228" s="3" customFormat="1" ht="15.75" customHeight="1">
      <c r="A9" s="11">
        <v>5</v>
      </c>
      <c r="B9" s="12"/>
      <c r="C9" s="12"/>
      <c r="D9" s="12">
        <v>4</v>
      </c>
      <c r="E9" s="12">
        <v>16</v>
      </c>
      <c r="F9" s="12"/>
      <c r="G9" s="12"/>
      <c r="H9" s="12"/>
      <c r="I9" s="12"/>
      <c r="J9" s="12"/>
      <c r="K9" s="12"/>
      <c r="L9" s="12"/>
      <c r="M9" s="12"/>
      <c r="N9" s="12">
        <v>504</v>
      </c>
      <c r="O9" s="12"/>
      <c r="P9" s="12"/>
      <c r="Q9" s="12"/>
      <c r="R9" s="12"/>
      <c r="S9" s="12">
        <v>464</v>
      </c>
      <c r="T9" s="12">
        <v>36</v>
      </c>
      <c r="U9" s="12">
        <v>120</v>
      </c>
      <c r="V9" s="12"/>
      <c r="W9" s="12"/>
      <c r="X9" s="17"/>
      <c r="Y9" s="12">
        <v>210</v>
      </c>
      <c r="Z9" s="17"/>
      <c r="AA9" s="17"/>
      <c r="AB9" s="11">
        <v>5</v>
      </c>
      <c r="AC9" s="12">
        <f t="shared" si="4"/>
        <v>246</v>
      </c>
      <c r="AD9" s="12">
        <f t="shared" si="0"/>
        <v>584</v>
      </c>
      <c r="AE9" s="12">
        <f t="shared" si="1"/>
        <v>0</v>
      </c>
      <c r="AF9" s="12">
        <f t="shared" si="2"/>
        <v>520</v>
      </c>
      <c r="AG9" s="12">
        <f t="shared" si="5"/>
        <v>0</v>
      </c>
      <c r="AH9" s="12">
        <f t="shared" si="6"/>
        <v>0</v>
      </c>
      <c r="AI9" s="12">
        <f t="shared" si="3"/>
        <v>0</v>
      </c>
      <c r="AJ9" s="26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</row>
    <row r="10" spans="1:228" s="3" customFormat="1" ht="17.25" customHeight="1">
      <c r="A10" s="11">
        <v>6</v>
      </c>
      <c r="B10" s="12"/>
      <c r="C10" s="12"/>
      <c r="D10" s="12">
        <v>2</v>
      </c>
      <c r="E10" s="12"/>
      <c r="F10" s="12"/>
      <c r="G10" s="12"/>
      <c r="H10" s="12"/>
      <c r="I10" s="12"/>
      <c r="J10" s="12"/>
      <c r="K10" s="12">
        <v>15</v>
      </c>
      <c r="L10" s="12"/>
      <c r="M10" s="12"/>
      <c r="N10" s="12"/>
      <c r="O10" s="12"/>
      <c r="P10" s="12"/>
      <c r="Q10" s="12"/>
      <c r="R10" s="12"/>
      <c r="S10" s="12">
        <v>611</v>
      </c>
      <c r="T10" s="12"/>
      <c r="U10" s="12"/>
      <c r="V10" s="12"/>
      <c r="W10" s="12"/>
      <c r="X10" s="17"/>
      <c r="Y10" s="12"/>
      <c r="Z10" s="17"/>
      <c r="AA10" s="17"/>
      <c r="AB10" s="11">
        <v>6</v>
      </c>
      <c r="AC10" s="12">
        <f t="shared" si="4"/>
        <v>0</v>
      </c>
      <c r="AD10" s="12">
        <f t="shared" si="0"/>
        <v>611</v>
      </c>
      <c r="AE10" s="12">
        <f t="shared" si="1"/>
        <v>0</v>
      </c>
      <c r="AF10" s="12">
        <f t="shared" si="2"/>
        <v>0</v>
      </c>
      <c r="AG10" s="12">
        <f t="shared" si="5"/>
        <v>15</v>
      </c>
      <c r="AH10" s="12">
        <f t="shared" si="6"/>
        <v>0</v>
      </c>
      <c r="AI10" s="12">
        <f t="shared" si="3"/>
        <v>0</v>
      </c>
      <c r="AJ10" s="28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</row>
    <row r="11" spans="1:228" s="3" customFormat="1" ht="18" customHeight="1">
      <c r="A11" s="11">
        <v>7</v>
      </c>
      <c r="B11" s="12"/>
      <c r="C11" s="12">
        <v>130</v>
      </c>
      <c r="D11" s="12"/>
      <c r="E11" s="12"/>
      <c r="F11" s="12"/>
      <c r="G11" s="12"/>
      <c r="H11" s="12"/>
      <c r="I11" s="12"/>
      <c r="J11" s="12"/>
      <c r="K11" s="12">
        <v>15</v>
      </c>
      <c r="L11" s="12"/>
      <c r="M11" s="12">
        <v>1</v>
      </c>
      <c r="N11" s="12">
        <v>420</v>
      </c>
      <c r="O11" s="12"/>
      <c r="P11" s="12"/>
      <c r="Q11" s="12"/>
      <c r="R11" s="12"/>
      <c r="S11" s="12">
        <v>17</v>
      </c>
      <c r="T11" s="12">
        <v>26</v>
      </c>
      <c r="U11" s="12"/>
      <c r="V11" s="12"/>
      <c r="W11" s="12"/>
      <c r="X11" s="17"/>
      <c r="Y11" s="12"/>
      <c r="Z11" s="17"/>
      <c r="AA11" s="17"/>
      <c r="AB11" s="11">
        <v>7</v>
      </c>
      <c r="AC11" s="12">
        <f t="shared" si="4"/>
        <v>26</v>
      </c>
      <c r="AD11" s="12">
        <f t="shared" si="0"/>
        <v>147</v>
      </c>
      <c r="AE11" s="12">
        <f t="shared" si="1"/>
        <v>0</v>
      </c>
      <c r="AF11" s="12">
        <f t="shared" si="2"/>
        <v>420</v>
      </c>
      <c r="AG11" s="12">
        <f t="shared" si="5"/>
        <v>15</v>
      </c>
      <c r="AH11" s="12">
        <f t="shared" si="6"/>
        <v>0</v>
      </c>
      <c r="AI11" s="12">
        <f t="shared" si="3"/>
        <v>1</v>
      </c>
      <c r="AJ11" s="26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</row>
    <row r="12" spans="1:228" s="3" customFormat="1" ht="18" customHeight="1">
      <c r="A12" s="11">
        <v>8</v>
      </c>
      <c r="B12" s="12"/>
      <c r="C12" s="12">
        <v>80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>
        <v>113</v>
      </c>
      <c r="T12" s="12"/>
      <c r="U12" s="12"/>
      <c r="V12" s="12"/>
      <c r="W12" s="12"/>
      <c r="X12" s="17"/>
      <c r="Y12" s="12"/>
      <c r="Z12" s="17"/>
      <c r="AA12" s="17"/>
      <c r="AB12" s="11">
        <v>8</v>
      </c>
      <c r="AC12" s="12">
        <f t="shared" si="4"/>
        <v>0</v>
      </c>
      <c r="AD12" s="12">
        <f t="shared" si="0"/>
        <v>193</v>
      </c>
      <c r="AE12" s="12">
        <f t="shared" si="1"/>
        <v>0</v>
      </c>
      <c r="AF12" s="12">
        <f t="shared" si="2"/>
        <v>0</v>
      </c>
      <c r="AG12" s="12">
        <f t="shared" si="5"/>
        <v>0</v>
      </c>
      <c r="AH12" s="12">
        <f t="shared" si="6"/>
        <v>0</v>
      </c>
      <c r="AI12" s="29">
        <f t="shared" si="3"/>
        <v>0</v>
      </c>
      <c r="AJ12" s="26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</row>
    <row r="13" spans="1:228" s="3" customFormat="1" ht="17.25" customHeight="1">
      <c r="A13" s="11">
        <v>9</v>
      </c>
      <c r="B13" s="12">
        <v>80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>
        <v>298</v>
      </c>
      <c r="Q13" s="12"/>
      <c r="R13" s="12"/>
      <c r="S13" s="12"/>
      <c r="T13" s="12"/>
      <c r="U13" s="12"/>
      <c r="V13" s="12"/>
      <c r="W13" s="12"/>
      <c r="X13" s="18"/>
      <c r="Y13" s="12"/>
      <c r="Z13" s="17">
        <v>13</v>
      </c>
      <c r="AA13" s="17"/>
      <c r="AB13" s="11">
        <v>9</v>
      </c>
      <c r="AC13" s="12">
        <f t="shared" si="4"/>
        <v>298</v>
      </c>
      <c r="AD13" s="12">
        <f t="shared" si="0"/>
        <v>0</v>
      </c>
      <c r="AE13" s="12">
        <f t="shared" si="1"/>
        <v>80</v>
      </c>
      <c r="AF13" s="12">
        <f t="shared" si="2"/>
        <v>0</v>
      </c>
      <c r="AG13" s="12">
        <f t="shared" si="5"/>
        <v>0</v>
      </c>
      <c r="AH13" s="12">
        <f t="shared" si="6"/>
        <v>0</v>
      </c>
      <c r="AI13" s="12">
        <f t="shared" si="3"/>
        <v>0</v>
      </c>
      <c r="AJ13" s="28" t="s">
        <v>40</v>
      </c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</row>
    <row r="14" spans="1:228" s="3" customFormat="1" ht="18.75" customHeight="1">
      <c r="A14" s="11">
        <v>10</v>
      </c>
      <c r="B14" s="12"/>
      <c r="C14" s="12">
        <v>10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>
        <v>294</v>
      </c>
      <c r="Q14" s="12"/>
      <c r="R14" s="12"/>
      <c r="S14" s="12"/>
      <c r="T14" s="12"/>
      <c r="U14" s="12"/>
      <c r="V14" s="12"/>
      <c r="W14" s="12"/>
      <c r="X14" s="17"/>
      <c r="Y14" s="12"/>
      <c r="Z14" s="17"/>
      <c r="AA14" s="17"/>
      <c r="AB14" s="11">
        <v>10</v>
      </c>
      <c r="AC14" s="12">
        <f t="shared" si="4"/>
        <v>294</v>
      </c>
      <c r="AD14" s="12">
        <f t="shared" si="0"/>
        <v>10</v>
      </c>
      <c r="AE14" s="12">
        <f t="shared" si="1"/>
        <v>0</v>
      </c>
      <c r="AF14" s="12">
        <f t="shared" si="2"/>
        <v>0</v>
      </c>
      <c r="AG14" s="12">
        <f t="shared" si="5"/>
        <v>0</v>
      </c>
      <c r="AH14" s="12">
        <f t="shared" si="6"/>
        <v>0</v>
      </c>
      <c r="AI14" s="29">
        <f t="shared" si="3"/>
        <v>0</v>
      </c>
      <c r="AJ14" s="35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</row>
    <row r="15" spans="1:228" s="3" customFormat="1" ht="17.25" customHeight="1">
      <c r="A15" s="11">
        <v>11</v>
      </c>
      <c r="B15" s="12"/>
      <c r="C15" s="12">
        <v>30</v>
      </c>
      <c r="D15" s="12"/>
      <c r="E15" s="12"/>
      <c r="F15" s="12"/>
      <c r="G15" s="12"/>
      <c r="H15" s="12"/>
      <c r="I15" s="12"/>
      <c r="J15" s="12"/>
      <c r="K15" s="12">
        <v>5</v>
      </c>
      <c r="L15" s="12"/>
      <c r="M15" s="12">
        <v>1</v>
      </c>
      <c r="N15" s="12"/>
      <c r="O15" s="12"/>
      <c r="P15" s="12"/>
      <c r="Q15" s="12">
        <v>8</v>
      </c>
      <c r="R15" s="12"/>
      <c r="S15" s="12">
        <v>520</v>
      </c>
      <c r="T15" s="12"/>
      <c r="U15" s="12"/>
      <c r="V15" s="12"/>
      <c r="W15" s="12"/>
      <c r="X15" s="17"/>
      <c r="Y15" s="12"/>
      <c r="Z15" s="17"/>
      <c r="AA15" s="17"/>
      <c r="AB15" s="11">
        <v>11</v>
      </c>
      <c r="AC15" s="12">
        <f t="shared" si="4"/>
        <v>8</v>
      </c>
      <c r="AD15" s="12">
        <f t="shared" si="0"/>
        <v>550</v>
      </c>
      <c r="AE15" s="12">
        <f t="shared" si="1"/>
        <v>0</v>
      </c>
      <c r="AF15" s="12">
        <f t="shared" si="2"/>
        <v>0</v>
      </c>
      <c r="AG15" s="12">
        <f t="shared" si="5"/>
        <v>5</v>
      </c>
      <c r="AH15" s="12">
        <f t="shared" si="6"/>
        <v>0</v>
      </c>
      <c r="AI15" s="12">
        <f t="shared" si="3"/>
        <v>1</v>
      </c>
      <c r="AJ15" s="26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</row>
    <row r="16" spans="1:228" s="3" customFormat="1" ht="16.5" customHeight="1">
      <c r="A16" s="11">
        <v>12</v>
      </c>
      <c r="B16" s="12"/>
      <c r="C16" s="12">
        <v>230</v>
      </c>
      <c r="D16" s="12">
        <v>3</v>
      </c>
      <c r="E16" s="12"/>
      <c r="F16" s="12"/>
      <c r="G16" s="12"/>
      <c r="H16" s="12">
        <v>40</v>
      </c>
      <c r="I16" s="12"/>
      <c r="J16" s="12"/>
      <c r="K16" s="12"/>
      <c r="L16" s="12">
        <v>5</v>
      </c>
      <c r="M16" s="12"/>
      <c r="N16" s="12"/>
      <c r="O16" s="12">
        <v>420</v>
      </c>
      <c r="P16" s="12"/>
      <c r="Q16" s="12">
        <v>8</v>
      </c>
      <c r="R16" s="12"/>
      <c r="S16" s="12">
        <v>144</v>
      </c>
      <c r="T16" s="12">
        <v>50</v>
      </c>
      <c r="U16" s="12"/>
      <c r="V16" s="12"/>
      <c r="W16" s="12"/>
      <c r="X16" s="17"/>
      <c r="Y16" s="12"/>
      <c r="Z16" s="17"/>
      <c r="AA16" s="17"/>
      <c r="AB16" s="11">
        <v>12</v>
      </c>
      <c r="AC16" s="12">
        <f t="shared" si="4"/>
        <v>63</v>
      </c>
      <c r="AD16" s="12">
        <f t="shared" si="0"/>
        <v>794</v>
      </c>
      <c r="AE16" s="12">
        <f t="shared" si="1"/>
        <v>0</v>
      </c>
      <c r="AF16" s="12">
        <f t="shared" si="2"/>
        <v>0</v>
      </c>
      <c r="AG16" s="12">
        <f t="shared" si="5"/>
        <v>0</v>
      </c>
      <c r="AH16" s="12">
        <f t="shared" si="6"/>
        <v>0</v>
      </c>
      <c r="AI16" s="12">
        <f t="shared" si="3"/>
        <v>0</v>
      </c>
      <c r="AJ16" s="28" t="s">
        <v>42</v>
      </c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</row>
    <row r="17" spans="1:228" s="3" customFormat="1" ht="18.75" customHeight="1">
      <c r="A17" s="11">
        <v>13</v>
      </c>
      <c r="B17" s="12"/>
      <c r="C17" s="12">
        <v>230</v>
      </c>
      <c r="D17" s="12">
        <v>3</v>
      </c>
      <c r="E17" s="12">
        <v>40</v>
      </c>
      <c r="F17" s="12"/>
      <c r="G17" s="12"/>
      <c r="H17" s="12"/>
      <c r="I17" s="12"/>
      <c r="J17" s="12">
        <v>36</v>
      </c>
      <c r="K17" s="12"/>
      <c r="L17" s="12">
        <v>30</v>
      </c>
      <c r="M17" s="12"/>
      <c r="N17" s="12">
        <v>285</v>
      </c>
      <c r="O17" s="12"/>
      <c r="P17" s="12">
        <v>88</v>
      </c>
      <c r="Q17" s="12"/>
      <c r="R17" s="12">
        <v>50</v>
      </c>
      <c r="S17" s="12"/>
      <c r="T17" s="12">
        <v>78</v>
      </c>
      <c r="U17" s="12"/>
      <c r="V17" s="12"/>
      <c r="W17" s="12"/>
      <c r="X17" s="17"/>
      <c r="Y17" s="12">
        <v>170</v>
      </c>
      <c r="Z17" s="17"/>
      <c r="AA17" s="17"/>
      <c r="AB17" s="11">
        <v>13</v>
      </c>
      <c r="AC17" s="12">
        <f t="shared" si="4"/>
        <v>402</v>
      </c>
      <c r="AD17" s="12">
        <f t="shared" si="0"/>
        <v>280</v>
      </c>
      <c r="AE17" s="12">
        <f t="shared" si="1"/>
        <v>0</v>
      </c>
      <c r="AF17" s="12">
        <f t="shared" si="2"/>
        <v>325</v>
      </c>
      <c r="AG17" s="12">
        <f t="shared" si="5"/>
        <v>0</v>
      </c>
      <c r="AH17" s="12">
        <f t="shared" si="6"/>
        <v>0</v>
      </c>
      <c r="AI17" s="12">
        <f t="shared" si="3"/>
        <v>0</v>
      </c>
      <c r="AJ17" s="36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</row>
    <row r="18" spans="1:228" s="3" customFormat="1" ht="16.5" customHeight="1">
      <c r="A18" s="11">
        <v>14</v>
      </c>
      <c r="B18" s="12"/>
      <c r="C18" s="12"/>
      <c r="D18" s="12">
        <v>2</v>
      </c>
      <c r="E18" s="12">
        <v>95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>
        <v>300</v>
      </c>
      <c r="S18" s="12">
        <v>216</v>
      </c>
      <c r="T18" s="12">
        <v>8</v>
      </c>
      <c r="U18" s="12"/>
      <c r="V18" s="12"/>
      <c r="W18" s="12"/>
      <c r="X18" s="17"/>
      <c r="Y18" s="12"/>
      <c r="Z18" s="17"/>
      <c r="AA18" s="17"/>
      <c r="AB18" s="11">
        <v>14</v>
      </c>
      <c r="AC18" s="12">
        <f t="shared" si="4"/>
        <v>8</v>
      </c>
      <c r="AD18" s="12">
        <f t="shared" si="0"/>
        <v>516</v>
      </c>
      <c r="AE18" s="12">
        <f t="shared" si="1"/>
        <v>0</v>
      </c>
      <c r="AF18" s="12">
        <f t="shared" si="2"/>
        <v>95</v>
      </c>
      <c r="AG18" s="12">
        <f t="shared" si="5"/>
        <v>0</v>
      </c>
      <c r="AH18" s="12">
        <f t="shared" si="6"/>
        <v>0</v>
      </c>
      <c r="AI18" s="12">
        <f t="shared" si="3"/>
        <v>0</v>
      </c>
      <c r="AJ18" s="35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</row>
    <row r="19" spans="1:228" s="3" customFormat="1" ht="17.25" customHeight="1">
      <c r="A19" s="11">
        <v>15</v>
      </c>
      <c r="B19" s="12"/>
      <c r="C19" s="12"/>
      <c r="D19" s="12"/>
      <c r="E19" s="12">
        <v>95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>
        <v>930</v>
      </c>
      <c r="S19" s="12">
        <v>198</v>
      </c>
      <c r="T19" s="12">
        <v>26</v>
      </c>
      <c r="U19" s="12"/>
      <c r="V19" s="12"/>
      <c r="W19" s="12"/>
      <c r="X19" s="17"/>
      <c r="Y19" s="12"/>
      <c r="Z19" s="17"/>
      <c r="AA19" s="17"/>
      <c r="AB19" s="11">
        <v>15</v>
      </c>
      <c r="AC19" s="12">
        <f t="shared" si="4"/>
        <v>26</v>
      </c>
      <c r="AD19" s="12">
        <f t="shared" si="0"/>
        <v>1128</v>
      </c>
      <c r="AE19" s="12">
        <f t="shared" si="1"/>
        <v>0</v>
      </c>
      <c r="AF19" s="12">
        <f t="shared" si="2"/>
        <v>95</v>
      </c>
      <c r="AG19" s="12">
        <f t="shared" si="5"/>
        <v>0</v>
      </c>
      <c r="AH19" s="12">
        <f t="shared" si="6"/>
        <v>0</v>
      </c>
      <c r="AI19" s="12">
        <f t="shared" si="3"/>
        <v>0</v>
      </c>
      <c r="AJ19" s="26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</row>
    <row r="20" spans="1:228" s="3" customFormat="1" ht="19.5" customHeight="1">
      <c r="A20" s="11">
        <v>16</v>
      </c>
      <c r="B20" s="1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>
        <v>8</v>
      </c>
      <c r="R20" s="12"/>
      <c r="S20" s="12">
        <v>84</v>
      </c>
      <c r="T20" s="12">
        <v>26</v>
      </c>
      <c r="U20" s="12"/>
      <c r="V20" s="12"/>
      <c r="W20" s="12"/>
      <c r="X20" s="17"/>
      <c r="Y20" s="12"/>
      <c r="Z20" s="17"/>
      <c r="AA20" s="17"/>
      <c r="AB20" s="11">
        <v>16</v>
      </c>
      <c r="AC20" s="12">
        <f t="shared" si="4"/>
        <v>34</v>
      </c>
      <c r="AD20" s="12">
        <f t="shared" si="0"/>
        <v>84</v>
      </c>
      <c r="AE20" s="12">
        <f t="shared" si="1"/>
        <v>0</v>
      </c>
      <c r="AF20" s="12">
        <f t="shared" si="2"/>
        <v>0</v>
      </c>
      <c r="AG20" s="12">
        <f t="shared" si="5"/>
        <v>0</v>
      </c>
      <c r="AH20" s="12">
        <f t="shared" si="6"/>
        <v>0</v>
      </c>
      <c r="AI20" s="12">
        <f t="shared" si="3"/>
        <v>0</v>
      </c>
      <c r="AJ20" s="26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</row>
    <row r="21" spans="1:228" s="3" customFormat="1" ht="18.75" customHeight="1">
      <c r="A21" s="11">
        <v>17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>
        <v>1</v>
      </c>
      <c r="N21" s="12"/>
      <c r="O21" s="12"/>
      <c r="P21" s="12"/>
      <c r="Q21" s="12">
        <v>8</v>
      </c>
      <c r="R21" s="12"/>
      <c r="S21" s="12"/>
      <c r="T21" s="12">
        <v>26</v>
      </c>
      <c r="U21" s="12"/>
      <c r="V21" s="12"/>
      <c r="W21" s="12"/>
      <c r="X21" s="17"/>
      <c r="Y21" s="12"/>
      <c r="Z21" s="17"/>
      <c r="AA21" s="17"/>
      <c r="AB21" s="11">
        <v>17</v>
      </c>
      <c r="AC21" s="12">
        <f t="shared" si="4"/>
        <v>34</v>
      </c>
      <c r="AD21" s="12">
        <f t="shared" si="0"/>
        <v>0</v>
      </c>
      <c r="AE21" s="12">
        <f t="shared" si="1"/>
        <v>0</v>
      </c>
      <c r="AF21" s="12">
        <f t="shared" si="2"/>
        <v>0</v>
      </c>
      <c r="AG21" s="12">
        <f t="shared" si="5"/>
        <v>0</v>
      </c>
      <c r="AH21" s="12">
        <f t="shared" si="6"/>
        <v>0</v>
      </c>
      <c r="AI21" s="12">
        <f t="shared" si="3"/>
        <v>1</v>
      </c>
      <c r="AJ21" s="26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</row>
    <row r="22" spans="1:228" s="3" customFormat="1" ht="18" customHeight="1">
      <c r="A22" s="11">
        <v>18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>
        <v>26</v>
      </c>
      <c r="U22" s="12"/>
      <c r="V22" s="12"/>
      <c r="W22" s="12"/>
      <c r="X22" s="17"/>
      <c r="Y22" s="12"/>
      <c r="Z22" s="17"/>
      <c r="AA22" s="17"/>
      <c r="AB22" s="11">
        <v>18</v>
      </c>
      <c r="AC22" s="12">
        <f t="shared" si="4"/>
        <v>26</v>
      </c>
      <c r="AD22" s="12">
        <f t="shared" si="0"/>
        <v>0</v>
      </c>
      <c r="AE22" s="12">
        <f t="shared" si="1"/>
        <v>0</v>
      </c>
      <c r="AF22" s="12">
        <f t="shared" si="2"/>
        <v>0</v>
      </c>
      <c r="AG22" s="12">
        <f t="shared" si="5"/>
        <v>0</v>
      </c>
      <c r="AH22" s="12">
        <f t="shared" si="6"/>
        <v>0</v>
      </c>
      <c r="AI22" s="12">
        <f t="shared" si="3"/>
        <v>0</v>
      </c>
      <c r="AJ22" s="26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</row>
    <row r="23" spans="1:228" s="3" customFormat="1" ht="18.75" customHeight="1">
      <c r="A23" s="11">
        <v>19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7"/>
      <c r="Y23" s="12"/>
      <c r="Z23" s="17"/>
      <c r="AA23" s="17"/>
      <c r="AB23" s="11">
        <v>19</v>
      </c>
      <c r="AC23" s="12">
        <f t="shared" si="4"/>
        <v>0</v>
      </c>
      <c r="AD23" s="12">
        <f t="shared" si="0"/>
        <v>0</v>
      </c>
      <c r="AE23" s="12">
        <f t="shared" si="1"/>
        <v>0</v>
      </c>
      <c r="AF23" s="12">
        <f t="shared" si="2"/>
        <v>0</v>
      </c>
      <c r="AG23" s="12">
        <f t="shared" si="5"/>
        <v>0</v>
      </c>
      <c r="AH23" s="12">
        <f t="shared" si="6"/>
        <v>0</v>
      </c>
      <c r="AI23" s="12">
        <f t="shared" si="3"/>
        <v>0</v>
      </c>
      <c r="AJ23" s="26"/>
      <c r="AK23" s="27"/>
      <c r="AL23" s="27"/>
      <c r="AM23" s="30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</row>
    <row r="24" spans="1:228" s="3" customFormat="1" ht="18" customHeight="1">
      <c r="A24" s="11">
        <v>20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5"/>
      <c r="Q24" s="15"/>
      <c r="R24" s="12"/>
      <c r="S24" s="12"/>
      <c r="T24" s="12"/>
      <c r="U24" s="12"/>
      <c r="V24" s="12"/>
      <c r="W24" s="12"/>
      <c r="X24" s="17"/>
      <c r="Y24" s="12"/>
      <c r="Z24" s="17"/>
      <c r="AA24" s="17"/>
      <c r="AB24" s="11">
        <v>20</v>
      </c>
      <c r="AC24" s="12">
        <f t="shared" si="4"/>
        <v>0</v>
      </c>
      <c r="AD24" s="12">
        <f t="shared" si="0"/>
        <v>0</v>
      </c>
      <c r="AE24" s="12">
        <f t="shared" si="1"/>
        <v>0</v>
      </c>
      <c r="AF24" s="12">
        <f t="shared" si="2"/>
        <v>0</v>
      </c>
      <c r="AG24" s="12">
        <f t="shared" si="5"/>
        <v>0</v>
      </c>
      <c r="AH24" s="12">
        <f t="shared" si="6"/>
        <v>0</v>
      </c>
      <c r="AI24" s="12">
        <f t="shared" si="3"/>
        <v>0</v>
      </c>
      <c r="AJ24" s="26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</row>
    <row r="25" spans="1:228" s="4" customFormat="1" ht="26.25" customHeight="1">
      <c r="A25" s="67" t="s">
        <v>15</v>
      </c>
      <c r="B25" s="43" t="s">
        <v>3</v>
      </c>
      <c r="C25" s="14" t="s">
        <v>4</v>
      </c>
      <c r="D25" s="14" t="s">
        <v>5</v>
      </c>
      <c r="E25" s="43" t="s">
        <v>6</v>
      </c>
      <c r="F25" s="43" t="s">
        <v>36</v>
      </c>
      <c r="G25" s="43" t="s">
        <v>7</v>
      </c>
      <c r="H25" s="43" t="s">
        <v>37</v>
      </c>
      <c r="I25" s="43" t="s">
        <v>7</v>
      </c>
      <c r="J25" s="43" t="s">
        <v>8</v>
      </c>
      <c r="K25" s="43" t="s">
        <v>9</v>
      </c>
      <c r="L25" s="43" t="s">
        <v>8</v>
      </c>
      <c r="M25" s="43" t="s">
        <v>10</v>
      </c>
      <c r="N25" s="43" t="s">
        <v>6</v>
      </c>
      <c r="O25" s="43" t="s">
        <v>4</v>
      </c>
      <c r="P25" s="43" t="s">
        <v>8</v>
      </c>
      <c r="Q25" s="43" t="s">
        <v>8</v>
      </c>
      <c r="R25" s="43" t="s">
        <v>4</v>
      </c>
      <c r="S25" s="43" t="s">
        <v>4</v>
      </c>
      <c r="T25" s="43" t="s">
        <v>8</v>
      </c>
      <c r="U25" s="43" t="s">
        <v>38</v>
      </c>
      <c r="V25" s="43" t="s">
        <v>11</v>
      </c>
      <c r="W25" s="43" t="s">
        <v>12</v>
      </c>
      <c r="X25" s="44" t="s">
        <v>3</v>
      </c>
      <c r="Y25" s="43" t="s">
        <v>8</v>
      </c>
      <c r="Z25" s="44" t="s">
        <v>13</v>
      </c>
      <c r="AA25" s="44" t="s">
        <v>39</v>
      </c>
      <c r="AB25" s="67" t="s">
        <v>16</v>
      </c>
      <c r="AC25" s="14" t="s">
        <v>8</v>
      </c>
      <c r="AD25" s="14" t="s">
        <v>4</v>
      </c>
      <c r="AE25" s="14" t="s">
        <v>3</v>
      </c>
      <c r="AF25" s="14" t="s">
        <v>6</v>
      </c>
      <c r="AG25" s="33" t="s">
        <v>17</v>
      </c>
      <c r="AH25" s="14" t="s">
        <v>7</v>
      </c>
      <c r="AI25" s="14" t="s">
        <v>10</v>
      </c>
      <c r="AJ25" s="14" t="s">
        <v>14</v>
      </c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</row>
    <row r="26" spans="1:228" s="4" customFormat="1" ht="21.75" customHeight="1">
      <c r="A26" s="68"/>
      <c r="B26" s="12">
        <f aca="true" t="shared" si="7" ref="B26:W26">SUM(B5:B24)</f>
        <v>86</v>
      </c>
      <c r="C26" s="12">
        <f>SUM(C5:C24)</f>
        <v>780</v>
      </c>
      <c r="D26" s="12">
        <f t="shared" si="7"/>
        <v>18</v>
      </c>
      <c r="E26" s="12">
        <f t="shared" si="7"/>
        <v>246</v>
      </c>
      <c r="F26" s="12">
        <f t="shared" si="7"/>
        <v>500</v>
      </c>
      <c r="G26" s="12">
        <f t="shared" si="7"/>
        <v>20</v>
      </c>
      <c r="H26" s="12">
        <f t="shared" si="7"/>
        <v>40</v>
      </c>
      <c r="I26" s="12">
        <f t="shared" si="7"/>
        <v>70</v>
      </c>
      <c r="J26" s="12">
        <f t="shared" si="7"/>
        <v>41</v>
      </c>
      <c r="K26" s="12">
        <f t="shared" si="7"/>
        <v>60</v>
      </c>
      <c r="L26" s="12">
        <f t="shared" si="7"/>
        <v>60</v>
      </c>
      <c r="M26" s="12">
        <f t="shared" si="7"/>
        <v>5</v>
      </c>
      <c r="N26" s="12">
        <f t="shared" si="7"/>
        <v>1589</v>
      </c>
      <c r="O26" s="12">
        <f>SUM(O5:O24)</f>
        <v>420</v>
      </c>
      <c r="P26" s="12">
        <f t="shared" si="7"/>
        <v>1271</v>
      </c>
      <c r="Q26" s="12">
        <f t="shared" si="7"/>
        <v>32</v>
      </c>
      <c r="R26" s="12">
        <f t="shared" si="7"/>
        <v>1280</v>
      </c>
      <c r="S26" s="12">
        <f t="shared" si="7"/>
        <v>2978</v>
      </c>
      <c r="T26" s="12">
        <f t="shared" si="7"/>
        <v>693</v>
      </c>
      <c r="U26" s="12">
        <f>SUM(U5:U24)</f>
        <v>120</v>
      </c>
      <c r="V26" s="12">
        <f t="shared" si="7"/>
        <v>1</v>
      </c>
      <c r="W26" s="12">
        <f t="shared" si="7"/>
        <v>0</v>
      </c>
      <c r="X26" s="17">
        <f>SUM(X5:X24)</f>
        <v>0</v>
      </c>
      <c r="Y26" s="12">
        <f>SUM(Y5:Y24)</f>
        <v>380</v>
      </c>
      <c r="Z26" s="17">
        <f>SUM(Z5:Z24)</f>
        <v>13</v>
      </c>
      <c r="AA26" s="17">
        <f>SUM(AA5:AA24)</f>
        <v>0</v>
      </c>
      <c r="AB26" s="68"/>
      <c r="AC26" s="12">
        <f aca="true" t="shared" si="8" ref="AC26:AH26">SUM(AC5:AC24)</f>
        <v>2477</v>
      </c>
      <c r="AD26" s="12">
        <f t="shared" si="8"/>
        <v>5578</v>
      </c>
      <c r="AE26" s="41">
        <f t="shared" si="8"/>
        <v>86</v>
      </c>
      <c r="AF26" s="12">
        <f>SUM(AF5:AF24)</f>
        <v>1835</v>
      </c>
      <c r="AG26" s="12">
        <f t="shared" si="8"/>
        <v>60</v>
      </c>
      <c r="AH26" s="12">
        <f t="shared" si="8"/>
        <v>90</v>
      </c>
      <c r="AI26" s="12">
        <f>SUM(AI5:AI24)</f>
        <v>5</v>
      </c>
      <c r="AJ26" s="40" t="s">
        <v>34</v>
      </c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</row>
    <row r="27" spans="32:36" ht="27" customHeight="1">
      <c r="AF27" s="66" t="s">
        <v>41</v>
      </c>
      <c r="AG27" s="66"/>
      <c r="AH27" s="66"/>
      <c r="AI27" s="66"/>
      <c r="AJ27" s="66"/>
    </row>
    <row r="29" spans="28:36" ht="14.25">
      <c r="AB29" s="19"/>
      <c r="AC29" s="20"/>
      <c r="AD29" s="20"/>
      <c r="AE29" s="20"/>
      <c r="AF29" s="20"/>
      <c r="AG29" s="20"/>
      <c r="AH29" s="20"/>
      <c r="AI29" s="20"/>
      <c r="AJ29" s="21"/>
    </row>
    <row r="30" spans="28:36" ht="14.25">
      <c r="AB30" s="19"/>
      <c r="AC30" s="20"/>
      <c r="AD30" s="20"/>
      <c r="AE30" s="20"/>
      <c r="AF30" s="20">
        <v>0</v>
      </c>
      <c r="AG30" s="20"/>
      <c r="AH30" s="20"/>
      <c r="AI30" s="20"/>
      <c r="AJ30" s="20"/>
    </row>
    <row r="31" spans="28:36" ht="14.25">
      <c r="AB31" s="19"/>
      <c r="AC31" s="20"/>
      <c r="AD31" s="20"/>
      <c r="AE31" s="20"/>
      <c r="AF31" s="20"/>
      <c r="AG31" s="20"/>
      <c r="AH31" s="20"/>
      <c r="AI31" s="20"/>
      <c r="AJ31" s="20"/>
    </row>
    <row r="32" spans="28:36" ht="14.25">
      <c r="AB32" s="19"/>
      <c r="AC32" s="20"/>
      <c r="AD32" s="20"/>
      <c r="AE32" s="20"/>
      <c r="AF32" s="20"/>
      <c r="AG32" s="20"/>
      <c r="AH32" s="20"/>
      <c r="AI32" s="20"/>
      <c r="AJ32" s="20"/>
    </row>
    <row r="33" spans="28:36" ht="14.25">
      <c r="AB33" s="19"/>
      <c r="AC33" s="20"/>
      <c r="AD33" s="20"/>
      <c r="AE33" s="20"/>
      <c r="AF33" s="20"/>
      <c r="AG33" s="20"/>
      <c r="AH33" s="20"/>
      <c r="AI33" s="20"/>
      <c r="AJ33" s="20"/>
    </row>
    <row r="34" spans="28:36" ht="14.25">
      <c r="AB34" s="19"/>
      <c r="AC34" s="20"/>
      <c r="AD34" s="20"/>
      <c r="AE34" s="20"/>
      <c r="AF34" s="20"/>
      <c r="AG34" s="20"/>
      <c r="AH34" s="20"/>
      <c r="AI34" s="20"/>
      <c r="AJ34" s="20"/>
    </row>
    <row r="35" spans="28:36" ht="14.25">
      <c r="AB35" s="19"/>
      <c r="AC35" s="20"/>
      <c r="AD35" s="20"/>
      <c r="AE35" s="20"/>
      <c r="AF35" s="20"/>
      <c r="AG35" s="20"/>
      <c r="AH35" s="20"/>
      <c r="AI35" s="20"/>
      <c r="AJ35" s="20"/>
    </row>
    <row r="36" spans="28:36" ht="14.25">
      <c r="AB36" s="19"/>
      <c r="AC36" s="20"/>
      <c r="AD36" s="20"/>
      <c r="AE36" s="20"/>
      <c r="AF36" s="20"/>
      <c r="AG36" s="20"/>
      <c r="AH36" s="20"/>
      <c r="AI36" s="20"/>
      <c r="AJ36" s="20"/>
    </row>
    <row r="37" spans="28:36" ht="14.25">
      <c r="AB37" s="19"/>
      <c r="AC37" s="20"/>
      <c r="AD37" s="20"/>
      <c r="AE37" s="20"/>
      <c r="AF37" s="20"/>
      <c r="AG37" s="20"/>
      <c r="AH37" s="20"/>
      <c r="AI37" s="20"/>
      <c r="AJ37" s="20"/>
    </row>
    <row r="38" spans="28:36" ht="14.25">
      <c r="AB38" s="19"/>
      <c r="AC38" s="20"/>
      <c r="AD38" s="20"/>
      <c r="AE38" s="20"/>
      <c r="AF38" s="20"/>
      <c r="AG38" s="20"/>
      <c r="AH38" s="20"/>
      <c r="AI38" s="20"/>
      <c r="AJ38" s="20"/>
    </row>
    <row r="39" spans="28:36" ht="14.25">
      <c r="AB39" s="19"/>
      <c r="AC39" s="20"/>
      <c r="AD39" s="20"/>
      <c r="AE39" s="20"/>
      <c r="AF39" s="20"/>
      <c r="AG39" s="20"/>
      <c r="AH39" s="20"/>
      <c r="AI39" s="20"/>
      <c r="AJ39" s="20"/>
    </row>
    <row r="40" spans="28:36" ht="14.25">
      <c r="AB40" s="19"/>
      <c r="AC40" s="20"/>
      <c r="AD40" s="20"/>
      <c r="AE40" s="20"/>
      <c r="AF40" s="20"/>
      <c r="AG40" s="20"/>
      <c r="AH40" s="20"/>
      <c r="AI40" s="20"/>
      <c r="AJ40" s="20"/>
    </row>
    <row r="41" spans="28:36" ht="14.25">
      <c r="AB41" s="19"/>
      <c r="AC41" s="20"/>
      <c r="AD41" s="20"/>
      <c r="AE41" s="20"/>
      <c r="AF41" s="20"/>
      <c r="AG41" s="20"/>
      <c r="AH41" s="20"/>
      <c r="AI41" s="20"/>
      <c r="AJ41" s="20"/>
    </row>
    <row r="42" spans="28:36" ht="14.25">
      <c r="AB42" s="19"/>
      <c r="AC42" s="20"/>
      <c r="AD42" s="20"/>
      <c r="AE42" s="20"/>
      <c r="AF42" s="20"/>
      <c r="AG42" s="20"/>
      <c r="AH42" s="20"/>
      <c r="AI42" s="20"/>
      <c r="AJ42" s="20"/>
    </row>
    <row r="43" spans="28:36" ht="14.25">
      <c r="AB43" s="19"/>
      <c r="AC43" s="20"/>
      <c r="AD43" s="20"/>
      <c r="AE43" s="20"/>
      <c r="AF43" s="20"/>
      <c r="AG43" s="20"/>
      <c r="AH43" s="20"/>
      <c r="AI43" s="20"/>
      <c r="AJ43" s="20"/>
    </row>
    <row r="44" spans="28:36" ht="14.25">
      <c r="AB44" s="19"/>
      <c r="AC44" s="20"/>
      <c r="AD44" s="20"/>
      <c r="AE44" s="20"/>
      <c r="AF44" s="20"/>
      <c r="AG44" s="20"/>
      <c r="AH44" s="20"/>
      <c r="AI44" s="20"/>
      <c r="AJ44" s="20"/>
    </row>
    <row r="45" spans="28:36" ht="14.25">
      <c r="AB45" s="19"/>
      <c r="AC45" s="20"/>
      <c r="AD45" s="20"/>
      <c r="AE45" s="20"/>
      <c r="AF45" s="20"/>
      <c r="AG45" s="20"/>
      <c r="AH45" s="20"/>
      <c r="AI45" s="20"/>
      <c r="AJ45" s="20"/>
    </row>
    <row r="46" spans="28:36" ht="14.25">
      <c r="AB46" s="19"/>
      <c r="AC46" s="21"/>
      <c r="AD46" s="21"/>
      <c r="AE46" s="21"/>
      <c r="AF46" s="21"/>
      <c r="AG46" s="21"/>
      <c r="AH46" s="21"/>
      <c r="AI46" s="21"/>
      <c r="AJ46" s="21"/>
    </row>
    <row r="47" spans="28:36" ht="14.25">
      <c r="AB47" s="19"/>
      <c r="AC47" s="22"/>
      <c r="AD47" s="22"/>
      <c r="AE47" s="22"/>
      <c r="AF47" s="21"/>
      <c r="AG47" s="21"/>
      <c r="AH47" s="21"/>
      <c r="AI47" s="21"/>
      <c r="AJ47" s="21"/>
    </row>
    <row r="48" spans="28:36" ht="14.25">
      <c r="AB48" s="19"/>
      <c r="AC48" s="21"/>
      <c r="AD48" s="21"/>
      <c r="AE48" s="21"/>
      <c r="AF48" s="21"/>
      <c r="AG48" s="21"/>
      <c r="AH48" s="21"/>
      <c r="AI48" s="21"/>
      <c r="AJ48" s="21"/>
    </row>
  </sheetData>
  <sheetProtection/>
  <mergeCells count="17">
    <mergeCell ref="AF27:AJ27"/>
    <mergeCell ref="A25:A26"/>
    <mergeCell ref="AB25:AB26"/>
    <mergeCell ref="V2:X3"/>
    <mergeCell ref="A1:AJ1"/>
    <mergeCell ref="N3:P3"/>
    <mergeCell ref="B2:H3"/>
    <mergeCell ref="I2:J3"/>
    <mergeCell ref="K2:M3"/>
    <mergeCell ref="AB2:AB4"/>
    <mergeCell ref="AC2:AJ3"/>
    <mergeCell ref="Q3:R3"/>
    <mergeCell ref="S3:T3"/>
    <mergeCell ref="A2:A4"/>
    <mergeCell ref="Z2:AA3"/>
    <mergeCell ref="Y2:Y3"/>
    <mergeCell ref="N2:U2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r:id="rId1"/>
  <ignoredErrors>
    <ignoredError sqref="O26 U26 X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SDWM</cp:lastModifiedBy>
  <cp:lastPrinted>2017-01-10T02:36:57Z</cp:lastPrinted>
  <dcterms:created xsi:type="dcterms:W3CDTF">1996-12-17T01:32:42Z</dcterms:created>
  <dcterms:modified xsi:type="dcterms:W3CDTF">2017-02-23T01:06:42Z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