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考试安排" sheetId="1" r:id="rId1"/>
    <sheet name="重修学生名单" sheetId="2" r:id="rId2"/>
    <sheet name="2015-2016-2医学基础理论综合考试重考名单" sheetId="3" r:id="rId3"/>
  </sheets>
  <definedNames>
    <definedName name="_xlnm._FilterDatabase" localSheetId="0" hidden="1">考试安排!$A$1:$M$247</definedName>
    <definedName name="_xlnm._FilterDatabase" localSheetId="1" hidden="1">重修学生名单!$A$1:$K$341</definedName>
    <definedName name="_xlnm._FilterDatabase" localSheetId="2" hidden="1">'2015-2016-2医学基础理论综合考试重考名单'!$A$1:$J$59</definedName>
  </definedNames>
  <calcPr calcId="144525"/>
</workbook>
</file>

<file path=xl/sharedStrings.xml><?xml version="1.0" encoding="utf-8"?>
<sst xmlns="http://schemas.openxmlformats.org/spreadsheetml/2006/main" count="885">
  <si>
    <t>场次</t>
  </si>
  <si>
    <t>校区</t>
  </si>
  <si>
    <t>查询</t>
  </si>
  <si>
    <t>课程代码</t>
  </si>
  <si>
    <t>课程名称</t>
  </si>
  <si>
    <t>开课学院</t>
  </si>
  <si>
    <t>年级</t>
  </si>
  <si>
    <t>学生学院</t>
  </si>
  <si>
    <t>班级</t>
  </si>
  <si>
    <t>人数</t>
  </si>
  <si>
    <t>日期</t>
  </si>
  <si>
    <t>时间</t>
  </si>
  <si>
    <t>考试地点</t>
  </si>
  <si>
    <t>滨州</t>
  </si>
  <si>
    <t>1010046BB0</t>
  </si>
  <si>
    <t>外科学总论</t>
  </si>
  <si>
    <t>临床医学院</t>
  </si>
  <si>
    <t>口腔医学院</t>
  </si>
  <si>
    <t>2016级口腔专升本</t>
  </si>
  <si>
    <t>9:00-11:00</t>
  </si>
  <si>
    <r>
      <rPr>
        <sz val="10"/>
        <color rgb="FF000000"/>
        <rFont val="宋体"/>
        <charset val="134"/>
      </rPr>
      <t>教学</t>
    </r>
    <r>
      <rPr>
        <sz val="10"/>
        <color rgb="FF000000"/>
        <rFont val="Verdana"/>
        <charset val="134"/>
      </rPr>
      <t>10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Verdana"/>
        <charset val="134"/>
      </rPr>
      <t>102教室</t>
    </r>
  </si>
  <si>
    <t>1010069B00</t>
  </si>
  <si>
    <t>低视力学</t>
  </si>
  <si>
    <t>2014级眼视光</t>
  </si>
  <si>
    <r>
      <rPr>
        <sz val="10"/>
        <color rgb="FF000000"/>
        <rFont val="宋体"/>
        <charset val="134"/>
      </rPr>
      <t>教学</t>
    </r>
    <r>
      <rPr>
        <sz val="10"/>
        <color rgb="FF000000"/>
        <rFont val="Verdana"/>
        <charset val="134"/>
      </rPr>
      <t>10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Verdana"/>
        <charset val="134"/>
      </rPr>
      <t>201</t>
    </r>
    <r>
      <rPr>
        <sz val="10"/>
        <color rgb="FF000000"/>
        <rFont val="宋体"/>
        <charset val="134"/>
      </rPr>
      <t>教室</t>
    </r>
  </si>
  <si>
    <t>1050002B01</t>
  </si>
  <si>
    <t>健康教育与健康促进</t>
  </si>
  <si>
    <t>护理学院</t>
  </si>
  <si>
    <t>2016级护理专升本1班</t>
  </si>
  <si>
    <t>学院组织</t>
  </si>
  <si>
    <t>2016级护理专升本2班</t>
  </si>
  <si>
    <t>1010056B00</t>
  </si>
  <si>
    <t>眼视光影像学</t>
  </si>
  <si>
    <t>15:00-17:00</t>
  </si>
  <si>
    <t>2020001BC0</t>
  </si>
  <si>
    <t>文献检索</t>
  </si>
  <si>
    <t>图书馆</t>
  </si>
  <si>
    <r>
      <rPr>
        <sz val="10"/>
        <color rgb="FF000000"/>
        <rFont val="宋体"/>
        <charset val="134"/>
      </rPr>
      <t>教学</t>
    </r>
    <r>
      <rPr>
        <sz val="10"/>
        <color rgb="FF000000"/>
        <rFont val="Verdana"/>
        <charset val="134"/>
      </rPr>
      <t>10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Verdana"/>
        <charset val="134"/>
      </rPr>
      <t>202教室</t>
    </r>
  </si>
  <si>
    <t>1010066BG0</t>
  </si>
  <si>
    <t>诊断学</t>
  </si>
  <si>
    <t>19:00-21:00</t>
  </si>
  <si>
    <r>
      <rPr>
        <sz val="10"/>
        <color rgb="FF000000"/>
        <rFont val="宋体"/>
        <charset val="134"/>
      </rPr>
      <t>教学</t>
    </r>
    <r>
      <rPr>
        <sz val="10"/>
        <color rgb="FF000000"/>
        <rFont val="Verdana"/>
        <charset val="134"/>
      </rPr>
      <t>10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Verdana"/>
        <charset val="134"/>
      </rPr>
      <t>101</t>
    </r>
    <r>
      <rPr>
        <sz val="10"/>
        <color rgb="FF000000"/>
        <rFont val="宋体"/>
        <charset val="134"/>
      </rPr>
      <t>教室</t>
    </r>
  </si>
  <si>
    <t>1052014B05</t>
  </si>
  <si>
    <t>护理教育学</t>
  </si>
  <si>
    <t>1010018BB0</t>
  </si>
  <si>
    <t>口腔颌面医学影像诊断学</t>
  </si>
  <si>
    <r>
      <rPr>
        <sz val="10"/>
        <color rgb="FF000000"/>
        <rFont val="宋体"/>
        <charset val="134"/>
      </rPr>
      <t>教学</t>
    </r>
    <r>
      <rPr>
        <sz val="10"/>
        <color rgb="FF000000"/>
        <rFont val="Verdana"/>
        <charset val="134"/>
      </rPr>
      <t>10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Verdana"/>
        <charset val="134"/>
      </rPr>
      <t>302教室</t>
    </r>
  </si>
  <si>
    <t>1010053B00</t>
  </si>
  <si>
    <t>眼科学基础</t>
  </si>
  <si>
    <t>重修</t>
  </si>
  <si>
    <t>1050004BE1</t>
  </si>
  <si>
    <t>护理礼仪与人际沟通</t>
  </si>
  <si>
    <t>1020028BB0</t>
  </si>
  <si>
    <t>口腔解剖生理学</t>
  </si>
  <si>
    <t>烟台</t>
  </si>
  <si>
    <t>1090005BB0</t>
  </si>
  <si>
    <t>医用高等数学</t>
  </si>
  <si>
    <t>公共卫生与管理学院</t>
  </si>
  <si>
    <t>2016级临床医学教改1班</t>
  </si>
  <si>
    <t>2016级临床医学教改2班</t>
  </si>
  <si>
    <t>1090005B00</t>
  </si>
  <si>
    <t>口腔医学(本)</t>
  </si>
  <si>
    <t>2016级口本1班</t>
  </si>
  <si>
    <t>2016级口本2班</t>
  </si>
  <si>
    <t>口腔医学技术</t>
  </si>
  <si>
    <t>2016级口腔医学技术</t>
  </si>
  <si>
    <t>临床医学(本)</t>
  </si>
  <si>
    <t>2016级临本10班</t>
  </si>
  <si>
    <t>2016级临本11班</t>
  </si>
  <si>
    <t>2016级临本12班</t>
  </si>
  <si>
    <t>2016级临本1班</t>
  </si>
  <si>
    <t>2016级临本2班</t>
  </si>
  <si>
    <t>2016级临本3班</t>
  </si>
  <si>
    <t>2016级临本4班</t>
  </si>
  <si>
    <t>2016级临本5班</t>
  </si>
  <si>
    <t>2016级临本6班</t>
  </si>
  <si>
    <t>2016级临本7班</t>
  </si>
  <si>
    <t>2016级临本8班</t>
  </si>
  <si>
    <t>2016级临本9班</t>
  </si>
  <si>
    <t>临床医学(儿科方向)</t>
  </si>
  <si>
    <t>2016级临床儿科1班</t>
  </si>
  <si>
    <t>2016级临床儿科2班</t>
  </si>
  <si>
    <t>麻醉学</t>
  </si>
  <si>
    <t>2016级麻醉1班</t>
  </si>
  <si>
    <t>2016级麻醉2班</t>
  </si>
  <si>
    <t>2016级麻醉3班</t>
  </si>
  <si>
    <t>听力与言语康复学</t>
  </si>
  <si>
    <t>2016级听力言语康复</t>
  </si>
  <si>
    <t>眼视光学</t>
  </si>
  <si>
    <t>2016级眼视光</t>
  </si>
  <si>
    <t>医学影像学</t>
  </si>
  <si>
    <t>2016级影像1班</t>
  </si>
  <si>
    <t>C1001</t>
  </si>
  <si>
    <t>2016级影像2班</t>
  </si>
  <si>
    <t>C1002</t>
  </si>
  <si>
    <t>2016级影像3班</t>
  </si>
  <si>
    <t>C1003</t>
  </si>
  <si>
    <t>应用心理学</t>
  </si>
  <si>
    <t>2016级心理1班</t>
  </si>
  <si>
    <t>C2001</t>
  </si>
  <si>
    <t>预防医学</t>
  </si>
  <si>
    <t>2016级预防1班</t>
  </si>
  <si>
    <t>C2002</t>
  </si>
  <si>
    <t>C2003</t>
  </si>
  <si>
    <t>1020020BD0</t>
  </si>
  <si>
    <t>生理学</t>
  </si>
  <si>
    <t>基础医学院</t>
  </si>
  <si>
    <t>2016级专升本临床1班</t>
  </si>
  <si>
    <t>18:00-20:00</t>
  </si>
  <si>
    <t>网考</t>
  </si>
  <si>
    <t>2016级专升本临床2班</t>
  </si>
  <si>
    <t>1010065BB0</t>
  </si>
  <si>
    <t>影像诊断学</t>
  </si>
  <si>
    <t>2015级临专1班</t>
  </si>
  <si>
    <t>C4001</t>
  </si>
  <si>
    <t>2015级临专2班</t>
  </si>
  <si>
    <t>C4002</t>
  </si>
  <si>
    <t>1090032B00</t>
  </si>
  <si>
    <t>管理文秘</t>
  </si>
  <si>
    <t>2013级公管1班</t>
  </si>
  <si>
    <t>1090059B00</t>
  </si>
  <si>
    <t>服务营销</t>
  </si>
  <si>
    <t>2013级市场营销</t>
  </si>
  <si>
    <t>1090106B00</t>
  </si>
  <si>
    <t>劳动法与社会保障法</t>
  </si>
  <si>
    <t>2013级劳保</t>
  </si>
  <si>
    <t>1052004BD1</t>
  </si>
  <si>
    <t>护理礼仪与人际沟通(老年)</t>
  </si>
  <si>
    <t>老年医学院</t>
  </si>
  <si>
    <t>2016级护理专升本3班</t>
  </si>
  <si>
    <t>C3005</t>
  </si>
  <si>
    <t>2016级护理专升本4班</t>
  </si>
  <si>
    <t>1010015B00</t>
  </si>
  <si>
    <t>精神病学</t>
  </si>
  <si>
    <t>1010062BB0</t>
  </si>
  <si>
    <t>医学影像学(含核医学)</t>
  </si>
  <si>
    <t>2014级预防1班</t>
  </si>
  <si>
    <t>2014级预防2班</t>
  </si>
  <si>
    <t>康复医学院</t>
  </si>
  <si>
    <t>2015级康复1班</t>
  </si>
  <si>
    <t>2014级口本1班</t>
  </si>
  <si>
    <t>2014级口本2班</t>
  </si>
  <si>
    <t>1060016BB0</t>
  </si>
  <si>
    <t>护理心理学</t>
  </si>
  <si>
    <t>人文与社会科学学院</t>
  </si>
  <si>
    <t>2015级护专1班</t>
  </si>
  <si>
    <t>2015级护专2班</t>
  </si>
  <si>
    <t>1060053BB0</t>
  </si>
  <si>
    <t>卫生法学</t>
  </si>
  <si>
    <t>2014级临本10班</t>
  </si>
  <si>
    <t>2014级临本1班</t>
  </si>
  <si>
    <t>2014级临本2班</t>
  </si>
  <si>
    <t>2014级临本3班</t>
  </si>
  <si>
    <t>2014级临本4班</t>
  </si>
  <si>
    <t>2014级临本5班</t>
  </si>
  <si>
    <t>2014级临本6班</t>
  </si>
  <si>
    <t>2014级临本7班</t>
  </si>
  <si>
    <t>2014级临本8班</t>
  </si>
  <si>
    <t>2014级临本9班</t>
  </si>
  <si>
    <t>2014级临床医学教改1班</t>
  </si>
  <si>
    <t>2014级临床医学教改2班</t>
  </si>
  <si>
    <t>2014级麻醉1班</t>
  </si>
  <si>
    <t>2014级麻醉2班</t>
  </si>
  <si>
    <t>C2005</t>
  </si>
  <si>
    <t>2014级全科1班</t>
  </si>
  <si>
    <t>C3002</t>
  </si>
  <si>
    <t>2014级全科2班</t>
  </si>
  <si>
    <t>C3003</t>
  </si>
  <si>
    <t>2014级影像1班</t>
  </si>
  <si>
    <t>2014级影像2班</t>
  </si>
  <si>
    <t>中西医结合学院</t>
  </si>
  <si>
    <t>2014级中医1班</t>
  </si>
  <si>
    <t>2014级中医2班</t>
  </si>
  <si>
    <t>C4003</t>
  </si>
  <si>
    <t>2014级中医3班</t>
  </si>
  <si>
    <t>C4004</t>
  </si>
  <si>
    <t>1060064B00</t>
  </si>
  <si>
    <t>人格心理学</t>
  </si>
  <si>
    <t>2015级心理1班</t>
  </si>
  <si>
    <t>C5006</t>
  </si>
  <si>
    <t>1030081B00</t>
  </si>
  <si>
    <t>失语症与吞咽障碍</t>
  </si>
  <si>
    <t>特殊教育学院</t>
  </si>
  <si>
    <t>2014级听力言语康复</t>
  </si>
  <si>
    <t>B1003</t>
  </si>
  <si>
    <t>1100032B00</t>
  </si>
  <si>
    <t>大学英语</t>
  </si>
  <si>
    <t>外国语与国际交流学院</t>
  </si>
  <si>
    <t>1070053B00</t>
  </si>
  <si>
    <t>微生物与生化药学</t>
  </si>
  <si>
    <t>药学院</t>
  </si>
  <si>
    <t>2013级药学1班</t>
  </si>
  <si>
    <t>B1001</t>
  </si>
  <si>
    <t>2013级药学2班</t>
  </si>
  <si>
    <t>1090057BA0</t>
  </si>
  <si>
    <t>医学统计学</t>
  </si>
  <si>
    <t>2015级口本1班</t>
  </si>
  <si>
    <t>2015级口本2班</t>
  </si>
  <si>
    <t>1090064B00</t>
  </si>
  <si>
    <t>广告学</t>
  </si>
  <si>
    <t>1090102BB0</t>
  </si>
  <si>
    <t>医疗保险学</t>
  </si>
  <si>
    <t>1090107B00</t>
  </si>
  <si>
    <t>劳动关系</t>
  </si>
  <si>
    <t>1010046BE0</t>
  </si>
  <si>
    <t>1060020BD0</t>
  </si>
  <si>
    <t>毛泽东思想和中国特色社会主义理论体系概论</t>
  </si>
  <si>
    <t>2015级专升本药学1班</t>
  </si>
  <si>
    <t>2015级专升本药学2班</t>
  </si>
  <si>
    <t>1090237B00</t>
  </si>
  <si>
    <t>社会福利与社会保险</t>
  </si>
  <si>
    <t>2013级公管2班(老年医养方向)</t>
  </si>
  <si>
    <t>1090009BA0</t>
  </si>
  <si>
    <t>医院管理学</t>
  </si>
  <si>
    <t>1090051B00</t>
  </si>
  <si>
    <t>消费者行为学</t>
  </si>
  <si>
    <t>1090057BB0</t>
  </si>
  <si>
    <t>2016级专升本药学1班</t>
  </si>
  <si>
    <t>2016级专升本药学2班</t>
  </si>
  <si>
    <t>1090105B00</t>
  </si>
  <si>
    <t>绩效管理</t>
  </si>
  <si>
    <t>1090235B00</t>
  </si>
  <si>
    <t>健康教育学</t>
  </si>
  <si>
    <t>2013级公管2班</t>
  </si>
  <si>
    <t>1020023BA0</t>
  </si>
  <si>
    <t>口腔组织病理学</t>
  </si>
  <si>
    <t>1040016B00</t>
  </si>
  <si>
    <t>口腔医学技术概论</t>
  </si>
  <si>
    <t>1050014B02</t>
  </si>
  <si>
    <t>1010034B00</t>
  </si>
  <si>
    <t>麻醉设备学</t>
  </si>
  <si>
    <t>1010070BB0</t>
  </si>
  <si>
    <t>精神病护理学</t>
  </si>
  <si>
    <t>1110003B00</t>
  </si>
  <si>
    <t>葡萄酒产业经济学</t>
  </si>
  <si>
    <t>葡萄酒学院</t>
  </si>
  <si>
    <t>2015级葡萄酒1班</t>
  </si>
  <si>
    <t>2015级葡萄酒2班</t>
  </si>
  <si>
    <t>1110012B00</t>
  </si>
  <si>
    <t>葡萄保护学</t>
  </si>
  <si>
    <t>2014级葡萄与葡萄酒工程</t>
  </si>
  <si>
    <t>1060025B00</t>
  </si>
  <si>
    <t>劳动与社会保障法学</t>
  </si>
  <si>
    <t>2014级法学</t>
  </si>
  <si>
    <t>1060053BC0</t>
  </si>
  <si>
    <t>1060054B00</t>
  </si>
  <si>
    <t>变态心理学</t>
  </si>
  <si>
    <t>2014级心理1班</t>
  </si>
  <si>
    <t>2014级心理2班</t>
  </si>
  <si>
    <t>1030101B00</t>
  </si>
  <si>
    <t>教学活动设计与实施</t>
  </si>
  <si>
    <t>2013级特殊教育</t>
  </si>
  <si>
    <t>1100004B05</t>
  </si>
  <si>
    <t>高级英语</t>
  </si>
  <si>
    <t>2014级英语1班</t>
  </si>
  <si>
    <t>10:00-12:00</t>
  </si>
  <si>
    <t>2014级英语2班</t>
  </si>
  <si>
    <t>1100031B03</t>
  </si>
  <si>
    <t>综合英语</t>
  </si>
  <si>
    <t>2015级英语1班</t>
  </si>
  <si>
    <t>8:00-10:00</t>
  </si>
  <si>
    <t>2015级英语2班</t>
  </si>
  <si>
    <t>C3001</t>
  </si>
  <si>
    <t>1090186B01</t>
  </si>
  <si>
    <t>营养与食品卫生学</t>
  </si>
  <si>
    <t>2013级统计</t>
  </si>
  <si>
    <t>1070001B00</t>
  </si>
  <si>
    <t>酶工程</t>
  </si>
  <si>
    <t>2014级生物制药</t>
  </si>
  <si>
    <t>1070003BB0</t>
  </si>
  <si>
    <t>基础化学</t>
  </si>
  <si>
    <t>1070007BB0</t>
  </si>
  <si>
    <t>发酵工程</t>
  </si>
  <si>
    <t>2013级生物技术</t>
  </si>
  <si>
    <t>1070013BA0</t>
  </si>
  <si>
    <t>医学遗传学</t>
  </si>
  <si>
    <t>2014级临本11班</t>
  </si>
  <si>
    <t>2014级临本12班+二系</t>
  </si>
  <si>
    <t>C5003</t>
  </si>
  <si>
    <t>C5004</t>
  </si>
  <si>
    <t>B1002</t>
  </si>
  <si>
    <t>B2001</t>
  </si>
  <si>
    <t>B2002</t>
  </si>
  <si>
    <t>B3001</t>
  </si>
  <si>
    <t>B3002</t>
  </si>
  <si>
    <t>B3003</t>
  </si>
  <si>
    <t>2015级预防1班</t>
  </si>
  <si>
    <t>1070052B00</t>
  </si>
  <si>
    <t>生药学</t>
  </si>
  <si>
    <t>1080041B00</t>
  </si>
  <si>
    <t>中药药理学</t>
  </si>
  <si>
    <t>1090003B00</t>
  </si>
  <si>
    <t>抽样调查</t>
  </si>
  <si>
    <t>2014级统计</t>
  </si>
  <si>
    <t>1090012B00</t>
  </si>
  <si>
    <t>公共关系学</t>
  </si>
  <si>
    <t>1090054B00</t>
  </si>
  <si>
    <t>推销理论与技巧</t>
  </si>
  <si>
    <t>1090057BC0</t>
  </si>
  <si>
    <t>1050003BB1</t>
  </si>
  <si>
    <t>护理学导论</t>
  </si>
  <si>
    <t>2015级护本1班</t>
  </si>
  <si>
    <t>2015级护本2班</t>
  </si>
  <si>
    <t>2015级护本3班</t>
  </si>
  <si>
    <t>2015级护本4班</t>
  </si>
  <si>
    <t>2015级护本5班</t>
  </si>
  <si>
    <t>2015级护本6班</t>
  </si>
  <si>
    <t>2016级护专1班</t>
  </si>
  <si>
    <t>2016级护专2班</t>
  </si>
  <si>
    <t>1020022BE0</t>
  </si>
  <si>
    <t>病理学</t>
  </si>
  <si>
    <t>基础学院</t>
  </si>
  <si>
    <t>1020021B00</t>
  </si>
  <si>
    <t>麻醉生理学</t>
  </si>
  <si>
    <t>2015级眼视光</t>
  </si>
  <si>
    <t>1020035B00</t>
  </si>
  <si>
    <t>内分泌系统功能基础与疾病</t>
  </si>
  <si>
    <t>1010046BC0</t>
  </si>
  <si>
    <t>1060000B05</t>
  </si>
  <si>
    <t>1030102B00</t>
  </si>
  <si>
    <t>特殊学校课程与教学</t>
  </si>
  <si>
    <t>1100031B01</t>
  </si>
  <si>
    <t>2016级英语专业</t>
  </si>
  <si>
    <t>1070013BB0</t>
  </si>
  <si>
    <t>1080042B03</t>
  </si>
  <si>
    <t>中药植物学</t>
  </si>
  <si>
    <t>2015级中医1班</t>
  </si>
  <si>
    <t>2015级中医2班</t>
  </si>
  <si>
    <t>2015级中医3班</t>
  </si>
  <si>
    <t>1090092BB0</t>
  </si>
  <si>
    <t>职业卫生与职业医学</t>
  </si>
  <si>
    <t>1060048BB0</t>
  </si>
  <si>
    <t>马克思主义基本原理概论</t>
  </si>
  <si>
    <t>1020003BG0</t>
  </si>
  <si>
    <t>生物化学</t>
  </si>
  <si>
    <t>1060007BB0</t>
  </si>
  <si>
    <t>医学心理学</t>
  </si>
  <si>
    <t>烟台/滨州</t>
  </si>
  <si>
    <t>医学基础理论综合考试</t>
  </si>
  <si>
    <t>2013级口腔</t>
  </si>
  <si>
    <t>3003/21001</t>
  </si>
  <si>
    <t>2013级临本</t>
  </si>
  <si>
    <t>2013级临本（老年）</t>
  </si>
  <si>
    <t>2013级临本（全科）</t>
  </si>
  <si>
    <t>2013级麻醉医学</t>
  </si>
  <si>
    <t>2013级中医学</t>
  </si>
  <si>
    <t>2016级临床专科1班</t>
  </si>
  <si>
    <t>1220007B00</t>
  </si>
  <si>
    <t>人际沟通与交流</t>
  </si>
  <si>
    <t>2016级健康服务与管理</t>
  </si>
  <si>
    <t>2014级临本12班</t>
  </si>
  <si>
    <t xml:space="preserve"> </t>
  </si>
  <si>
    <t>学号</t>
  </si>
  <si>
    <t>姓名</t>
  </si>
  <si>
    <t>学院</t>
  </si>
  <si>
    <t>考试日期</t>
  </si>
  <si>
    <t>戚珊珊</t>
  </si>
  <si>
    <t>2012级预防1班</t>
  </si>
  <si>
    <t>孙国庆</t>
  </si>
  <si>
    <t>2012级预防2班</t>
  </si>
  <si>
    <t>薛峰</t>
  </si>
  <si>
    <t>2012级临本11班</t>
  </si>
  <si>
    <t>吴善振</t>
  </si>
  <si>
    <t>2012级临本13班</t>
  </si>
  <si>
    <t>王亚宾</t>
  </si>
  <si>
    <t>2012级临本4班</t>
  </si>
  <si>
    <t>许诺</t>
  </si>
  <si>
    <t>2013级临本11班</t>
  </si>
  <si>
    <t>武剑</t>
  </si>
  <si>
    <t>2013级临本1班</t>
  </si>
  <si>
    <t>徐浩天</t>
  </si>
  <si>
    <t>2013级临本4班</t>
  </si>
  <si>
    <t>王淇</t>
  </si>
  <si>
    <t>江长波</t>
  </si>
  <si>
    <t>2013级中医3班</t>
  </si>
  <si>
    <t>李聪敏</t>
  </si>
  <si>
    <t>2013级心理2班</t>
  </si>
  <si>
    <t>于昕涵</t>
  </si>
  <si>
    <t>2015级专升本临床1班</t>
  </si>
  <si>
    <t>王姝雯</t>
  </si>
  <si>
    <t>王沛涛</t>
  </si>
  <si>
    <t>2015级专升本临床2班</t>
  </si>
  <si>
    <t>赵孝凯</t>
  </si>
  <si>
    <t>吕秀乘</t>
  </si>
  <si>
    <t>袁小霞</t>
  </si>
  <si>
    <t>贝宁</t>
  </si>
  <si>
    <t>王慧丹</t>
  </si>
  <si>
    <t>梁中成</t>
  </si>
  <si>
    <t>刘冰</t>
  </si>
  <si>
    <t>吕卫东</t>
  </si>
  <si>
    <t>雷文韬</t>
  </si>
  <si>
    <t>王建芬</t>
  </si>
  <si>
    <t>石酉娣</t>
  </si>
  <si>
    <t>曲娅楠</t>
  </si>
  <si>
    <t>2013级检验</t>
  </si>
  <si>
    <t>赵志超</t>
  </si>
  <si>
    <t>2014级检验高职本</t>
  </si>
  <si>
    <t>县权</t>
  </si>
  <si>
    <t>华甄子</t>
  </si>
  <si>
    <t>何鹏飞</t>
  </si>
  <si>
    <t>黄德福</t>
  </si>
  <si>
    <t>刘志梅</t>
  </si>
  <si>
    <t>赵越</t>
  </si>
  <si>
    <t>2012级高职本2班</t>
  </si>
  <si>
    <t>石洁</t>
  </si>
  <si>
    <t>王红</t>
  </si>
  <si>
    <t>田豫鲁</t>
  </si>
  <si>
    <t>宋得冬</t>
  </si>
  <si>
    <t>李香玥</t>
  </si>
  <si>
    <t>王瑞媛</t>
  </si>
  <si>
    <t>李栋</t>
  </si>
  <si>
    <t>2015级口腔医学技术</t>
  </si>
  <si>
    <t>戚永欣</t>
  </si>
  <si>
    <t>2012级临本10班</t>
  </si>
  <si>
    <t>赵春雨</t>
  </si>
  <si>
    <t>成善毅</t>
  </si>
  <si>
    <t>2012级临本15班</t>
  </si>
  <si>
    <t>王海铭</t>
  </si>
  <si>
    <t>2012级临本16班</t>
  </si>
  <si>
    <t>孙伟</t>
  </si>
  <si>
    <t>2012级临本1班</t>
  </si>
  <si>
    <t>李乐</t>
  </si>
  <si>
    <t>隆赞强</t>
  </si>
  <si>
    <t>2012级临本3班</t>
  </si>
  <si>
    <t>冯一卫</t>
  </si>
  <si>
    <t>杨涛</t>
  </si>
  <si>
    <t>季越繁</t>
  </si>
  <si>
    <t>2012级临本8班</t>
  </si>
  <si>
    <t>徐北京</t>
  </si>
  <si>
    <t>薛鹏飞</t>
  </si>
  <si>
    <t>孙浩然</t>
  </si>
  <si>
    <t>2012级临本9班</t>
  </si>
  <si>
    <t>张凯</t>
  </si>
  <si>
    <t>李经</t>
  </si>
  <si>
    <t>李世傲</t>
  </si>
  <si>
    <t>2012级临本教改1班</t>
  </si>
  <si>
    <t>辛锐</t>
  </si>
  <si>
    <t>袁佳庆</t>
  </si>
  <si>
    <t>2013级临本7班</t>
  </si>
  <si>
    <t>王子阳</t>
  </si>
  <si>
    <t>2013级临本9班</t>
  </si>
  <si>
    <t>于仁杰</t>
  </si>
  <si>
    <t>孙风波</t>
  </si>
  <si>
    <t>黎振龙</t>
  </si>
  <si>
    <t>张皓鹏</t>
  </si>
  <si>
    <t>陈晨</t>
  </si>
  <si>
    <t>125010966</t>
  </si>
  <si>
    <t>王瑞康</t>
  </si>
  <si>
    <t>王志洋</t>
  </si>
  <si>
    <t>2015级临本10班</t>
  </si>
  <si>
    <t>王振华</t>
  </si>
  <si>
    <t>2015级临本11班</t>
  </si>
  <si>
    <t>王汀宇</t>
  </si>
  <si>
    <t>孙斌</t>
  </si>
  <si>
    <t>2015级临本12班</t>
  </si>
  <si>
    <t>李凯龙</t>
  </si>
  <si>
    <t>师嘉</t>
  </si>
  <si>
    <t>2015级临本13班</t>
  </si>
  <si>
    <t>陈强</t>
  </si>
  <si>
    <t>2015级临本14班</t>
  </si>
  <si>
    <t>李文轩</t>
  </si>
  <si>
    <t>魏苇</t>
  </si>
  <si>
    <t>李德超</t>
  </si>
  <si>
    <t>陈莹</t>
  </si>
  <si>
    <t>2015级临本1班</t>
  </si>
  <si>
    <t>张心宇</t>
  </si>
  <si>
    <t>羊乾姣</t>
  </si>
  <si>
    <t>2015级临本3班</t>
  </si>
  <si>
    <t>张文雪</t>
  </si>
  <si>
    <t>田北竹</t>
  </si>
  <si>
    <t>李亚</t>
  </si>
  <si>
    <t>2015级临本4班</t>
  </si>
  <si>
    <t>毛伟民</t>
  </si>
  <si>
    <t>姚娜</t>
  </si>
  <si>
    <t>2015级临本5班</t>
  </si>
  <si>
    <t>王怡聪</t>
  </si>
  <si>
    <t>鲍梦月</t>
  </si>
  <si>
    <t>2015级临本6班</t>
  </si>
  <si>
    <t>吕涵蕊</t>
  </si>
  <si>
    <t>2015级临本7班</t>
  </si>
  <si>
    <t>石文浩</t>
  </si>
  <si>
    <t>2015级临本8班</t>
  </si>
  <si>
    <t>杨晓光</t>
  </si>
  <si>
    <t>张艺严</t>
  </si>
  <si>
    <t>王超</t>
  </si>
  <si>
    <t>2015级临本9班</t>
  </si>
  <si>
    <t>张帆</t>
  </si>
  <si>
    <t>王磊</t>
  </si>
  <si>
    <t>张静</t>
  </si>
  <si>
    <t>2015级麻醉1班</t>
  </si>
  <si>
    <t>章琪</t>
  </si>
  <si>
    <t>丛欢</t>
  </si>
  <si>
    <t>2015级麻醉2班</t>
  </si>
  <si>
    <t>胡俊</t>
  </si>
  <si>
    <t>李正洁</t>
  </si>
  <si>
    <t>何亚楠</t>
  </si>
  <si>
    <t>2015级影像1班</t>
  </si>
  <si>
    <t>吕阳</t>
  </si>
  <si>
    <t>张高琛</t>
  </si>
  <si>
    <t>2015级影像2班</t>
  </si>
  <si>
    <t>周之鉴</t>
  </si>
  <si>
    <t>刘天鸽</t>
  </si>
  <si>
    <t>王开宇</t>
  </si>
  <si>
    <t>2013级心理1班</t>
  </si>
  <si>
    <t>付辰星</t>
  </si>
  <si>
    <t>陈龙腾</t>
  </si>
  <si>
    <t>王临风</t>
  </si>
  <si>
    <t>曲颖</t>
  </si>
  <si>
    <t>祝勇泉</t>
  </si>
  <si>
    <t>李学范</t>
  </si>
  <si>
    <t>李永杰</t>
  </si>
  <si>
    <t>郭一民</t>
  </si>
  <si>
    <t>刘畅</t>
  </si>
  <si>
    <t>颜勇</t>
  </si>
  <si>
    <t>朱明虹</t>
  </si>
  <si>
    <t>孙俊</t>
  </si>
  <si>
    <t>季伟煊</t>
  </si>
  <si>
    <t>贾雷</t>
  </si>
  <si>
    <t>2015级听力言语康复</t>
  </si>
  <si>
    <t>江楠</t>
  </si>
  <si>
    <t>陈浩</t>
  </si>
  <si>
    <t>贾延亭</t>
  </si>
  <si>
    <t>2012级高职本1班</t>
  </si>
  <si>
    <t>王红菲</t>
  </si>
  <si>
    <t>张童</t>
  </si>
  <si>
    <t>郭玉慧</t>
  </si>
  <si>
    <t>杨赛</t>
  </si>
  <si>
    <t>徐小秦</t>
  </si>
  <si>
    <t>2015级临床医学教改1班</t>
  </si>
  <si>
    <t>刘怡彤</t>
  </si>
  <si>
    <t>李兆星</t>
  </si>
  <si>
    <t>亓越</t>
  </si>
  <si>
    <t>2015级临床医学教改2班</t>
  </si>
  <si>
    <t>王牧原</t>
  </si>
  <si>
    <t>张印龙</t>
  </si>
  <si>
    <t>2014级专升本药学1班</t>
  </si>
  <si>
    <t>王昆</t>
  </si>
  <si>
    <t>2013级口本2班</t>
  </si>
  <si>
    <t>房凤</t>
  </si>
  <si>
    <t>宋书成</t>
  </si>
  <si>
    <t>刘人俊</t>
  </si>
  <si>
    <t>王熙</t>
  </si>
  <si>
    <t>王潇慧</t>
  </si>
  <si>
    <t>2012级全科2班</t>
  </si>
  <si>
    <t>1010039BA0</t>
  </si>
  <si>
    <t>神经病学</t>
  </si>
  <si>
    <t>孙启祥</t>
  </si>
  <si>
    <t>杨仁亮</t>
  </si>
  <si>
    <t>许云皓</t>
  </si>
  <si>
    <t>崔娜</t>
  </si>
  <si>
    <t>徐丽文</t>
  </si>
  <si>
    <t>方振</t>
  </si>
  <si>
    <t>李扬玉</t>
  </si>
  <si>
    <t>2013级预防1班</t>
  </si>
  <si>
    <t>刘佳琪</t>
  </si>
  <si>
    <t>王亚楠</t>
  </si>
  <si>
    <t>2013级预防2班</t>
  </si>
  <si>
    <t>李明月</t>
  </si>
  <si>
    <t>唐先锋</t>
  </si>
  <si>
    <t>杨乐</t>
  </si>
  <si>
    <t>刘真</t>
  </si>
  <si>
    <t>乔雨茜</t>
  </si>
  <si>
    <t>吕俊祺</t>
  </si>
  <si>
    <t>王凤雨</t>
  </si>
  <si>
    <t>詹蒙</t>
  </si>
  <si>
    <t>2013级麻醉1班</t>
  </si>
  <si>
    <t>姜春雨</t>
  </si>
  <si>
    <t>2013级眼视光</t>
  </si>
  <si>
    <t>刘元宾</t>
  </si>
  <si>
    <t>朱晓艺</t>
  </si>
  <si>
    <t>于丰玮</t>
  </si>
  <si>
    <t>聂凯</t>
  </si>
  <si>
    <t>刘明秀</t>
  </si>
  <si>
    <t>王英国</t>
  </si>
  <si>
    <t>田栋栋</t>
  </si>
  <si>
    <t>翟福俊</t>
  </si>
  <si>
    <t>李敏</t>
  </si>
  <si>
    <t>刘作鹏</t>
  </si>
  <si>
    <t>吕璐</t>
  </si>
  <si>
    <t>2012级护本1班</t>
  </si>
  <si>
    <t>唐文慧</t>
  </si>
  <si>
    <t>2012级护本3班</t>
  </si>
  <si>
    <t>李炳欣</t>
  </si>
  <si>
    <t>2012级护本4班</t>
  </si>
  <si>
    <t>朱彦洁</t>
  </si>
  <si>
    <t>王小菲</t>
  </si>
  <si>
    <t>2013级高职本1班</t>
  </si>
  <si>
    <t>王岩岩</t>
  </si>
  <si>
    <t>王景琛</t>
  </si>
  <si>
    <t>2013级高职本2班</t>
  </si>
  <si>
    <t>许一凡</t>
  </si>
  <si>
    <t>孙涛</t>
  </si>
  <si>
    <t>2013级护本1班</t>
  </si>
  <si>
    <t>任艺璇</t>
  </si>
  <si>
    <t>杨少波</t>
  </si>
  <si>
    <t>王娜</t>
  </si>
  <si>
    <t>2013级护本2班</t>
  </si>
  <si>
    <t>谢晨</t>
  </si>
  <si>
    <t>周冉冉</t>
  </si>
  <si>
    <t>梁琳</t>
  </si>
  <si>
    <t>刘义玲</t>
  </si>
  <si>
    <t>唐兴芹</t>
  </si>
  <si>
    <t>2013级护本4班</t>
  </si>
  <si>
    <t>李莹</t>
  </si>
  <si>
    <t>2014级护本1班</t>
  </si>
  <si>
    <t>阮照芸</t>
  </si>
  <si>
    <t>周佳欢</t>
  </si>
  <si>
    <t>申海梦</t>
  </si>
  <si>
    <t>杨红艳</t>
  </si>
  <si>
    <t>吉才珠</t>
  </si>
  <si>
    <t>周文文</t>
  </si>
  <si>
    <t>文兵</t>
  </si>
  <si>
    <t>魏曈</t>
  </si>
  <si>
    <t>任笑谊</t>
  </si>
  <si>
    <t>隋洁</t>
  </si>
  <si>
    <t>高巧燕</t>
  </si>
  <si>
    <t>赵天昱</t>
  </si>
  <si>
    <t>骆彦如</t>
  </si>
  <si>
    <t>单悦</t>
  </si>
  <si>
    <t>孙晓倩</t>
  </si>
  <si>
    <t>宋兴荣</t>
  </si>
  <si>
    <t>陈祥</t>
  </si>
  <si>
    <t>2014级护本2班</t>
  </si>
  <si>
    <t>刘彤</t>
  </si>
  <si>
    <t>邵琴</t>
  </si>
  <si>
    <t>孙洋洋</t>
  </si>
  <si>
    <t>赵汝英</t>
  </si>
  <si>
    <t>王熙凤</t>
  </si>
  <si>
    <t>邱麒燃</t>
  </si>
  <si>
    <t>张浪</t>
  </si>
  <si>
    <t>王盼</t>
  </si>
  <si>
    <t>徐丹青</t>
  </si>
  <si>
    <t>彭益次</t>
  </si>
  <si>
    <t>于凌慧</t>
  </si>
  <si>
    <t>马书芹</t>
  </si>
  <si>
    <t>陈玉玲</t>
  </si>
  <si>
    <t>黄艳玲</t>
  </si>
  <si>
    <t>于晓彤</t>
  </si>
  <si>
    <t>张云</t>
  </si>
  <si>
    <t>曹悦</t>
  </si>
  <si>
    <t>俞耀东</t>
  </si>
  <si>
    <t>王文静</t>
  </si>
  <si>
    <t>宋宜静</t>
  </si>
  <si>
    <t>赵跃</t>
  </si>
  <si>
    <t>2014级护理高职本1班</t>
  </si>
  <si>
    <t>吴琼</t>
  </si>
  <si>
    <t>宋倩倩</t>
  </si>
  <si>
    <t>王海鸿</t>
  </si>
  <si>
    <t>吕微微</t>
  </si>
  <si>
    <t>陈培文</t>
  </si>
  <si>
    <t>张筱羽</t>
  </si>
  <si>
    <t>李卓文</t>
  </si>
  <si>
    <t>崔朝阳</t>
  </si>
  <si>
    <t>张连云</t>
  </si>
  <si>
    <t>徐丽强</t>
  </si>
  <si>
    <t>张媛媛</t>
  </si>
  <si>
    <t>张赟赟</t>
  </si>
  <si>
    <t>高娟娟</t>
  </si>
  <si>
    <t>李羚</t>
  </si>
  <si>
    <t>李雪</t>
  </si>
  <si>
    <t>张慧中</t>
  </si>
  <si>
    <t>黄聪聪</t>
  </si>
  <si>
    <t>袁悦</t>
  </si>
  <si>
    <t>齐敏</t>
  </si>
  <si>
    <t>李雪玲</t>
  </si>
  <si>
    <t>潘亚婷</t>
  </si>
  <si>
    <t>闫潇潇</t>
  </si>
  <si>
    <t>2014级护理高职本2班</t>
  </si>
  <si>
    <t>任孟真</t>
  </si>
  <si>
    <t>张尧英</t>
  </si>
  <si>
    <t>韩婕</t>
  </si>
  <si>
    <t>牛凤娇</t>
  </si>
  <si>
    <t>许笑影</t>
  </si>
  <si>
    <t>车彤彤</t>
  </si>
  <si>
    <t>段志峰</t>
  </si>
  <si>
    <t>郭红红</t>
  </si>
  <si>
    <t>蒋文杰</t>
  </si>
  <si>
    <t>庄国云</t>
  </si>
  <si>
    <t>万玉晗</t>
  </si>
  <si>
    <t>王延聪</t>
  </si>
  <si>
    <t>葛瑞琦</t>
  </si>
  <si>
    <t>张淑宁</t>
  </si>
  <si>
    <t>孟旋</t>
  </si>
  <si>
    <t>杨沙沙</t>
  </si>
  <si>
    <t>孙倩倩</t>
  </si>
  <si>
    <t>张启飞</t>
  </si>
  <si>
    <t>2012级护本2班</t>
  </si>
  <si>
    <t>苏永丽</t>
  </si>
  <si>
    <t>周顺</t>
  </si>
  <si>
    <t>许浩</t>
  </si>
  <si>
    <t>史吉生</t>
  </si>
  <si>
    <t>2012级中医2班</t>
  </si>
  <si>
    <t>李泽林</t>
  </si>
  <si>
    <t>2012级中医3班</t>
  </si>
  <si>
    <t>杨振波</t>
  </si>
  <si>
    <t>张安兴</t>
  </si>
  <si>
    <t>冯浩</t>
  </si>
  <si>
    <t>自效国</t>
  </si>
  <si>
    <t>2014级临专1班</t>
  </si>
  <si>
    <t>何席席</t>
  </si>
  <si>
    <t>李茜莹</t>
  </si>
  <si>
    <t>胡金华</t>
  </si>
  <si>
    <t>李震</t>
  </si>
  <si>
    <t>周为主</t>
  </si>
  <si>
    <t>李龙龙</t>
  </si>
  <si>
    <t>2012级口本1班</t>
  </si>
  <si>
    <t>孟庆庭</t>
  </si>
  <si>
    <t>娄梦娇</t>
  </si>
  <si>
    <t>林玉瑾</t>
  </si>
  <si>
    <t>刘南南</t>
  </si>
  <si>
    <t>生艾静</t>
  </si>
  <si>
    <t>曹伊廷</t>
  </si>
  <si>
    <t>许靖</t>
  </si>
  <si>
    <t>邹凯</t>
  </si>
  <si>
    <t>刘晓</t>
  </si>
  <si>
    <t>2012级口本3班</t>
  </si>
  <si>
    <t>曲超杰</t>
  </si>
  <si>
    <t>2013级口本1班</t>
  </si>
  <si>
    <t>杨艳</t>
  </si>
  <si>
    <t>宫兆轩</t>
  </si>
  <si>
    <t>房韶硕</t>
  </si>
  <si>
    <t>张慧敏</t>
  </si>
  <si>
    <t>袁孟绮</t>
  </si>
  <si>
    <t>谢慧静</t>
  </si>
  <si>
    <t>王蓓</t>
  </si>
  <si>
    <t>仲崇周</t>
  </si>
  <si>
    <t>裴焓智</t>
  </si>
  <si>
    <t>蔡莹</t>
  </si>
  <si>
    <t>王鹏惠</t>
  </si>
  <si>
    <t>汤涵雯</t>
  </si>
  <si>
    <t>姜宏霖</t>
  </si>
  <si>
    <t>干文杰</t>
  </si>
  <si>
    <t>李文健</t>
  </si>
  <si>
    <t>杨小凤</t>
  </si>
  <si>
    <t>罗巧弟</t>
  </si>
  <si>
    <t>刘峰</t>
  </si>
  <si>
    <t>孙烨</t>
  </si>
  <si>
    <t>徐莹</t>
  </si>
  <si>
    <t>唐慎亮</t>
  </si>
  <si>
    <t>孙小艳</t>
  </si>
  <si>
    <t>王金晓</t>
  </si>
  <si>
    <t>刘惠珊</t>
  </si>
  <si>
    <t>李斯淼</t>
  </si>
  <si>
    <t>张雨晨</t>
  </si>
  <si>
    <t>张海峰</t>
  </si>
  <si>
    <t>2013级生物制药</t>
  </si>
  <si>
    <t>王镜阳</t>
  </si>
  <si>
    <t>邢玉琳</t>
  </si>
  <si>
    <t>刘钟鸣</t>
  </si>
  <si>
    <t>2012级临本6班</t>
  </si>
  <si>
    <t>孟慧</t>
  </si>
  <si>
    <t>2012级全科1班</t>
  </si>
  <si>
    <t>王贵新</t>
  </si>
  <si>
    <t>姜晓栋</t>
  </si>
  <si>
    <t>冯子豪</t>
  </si>
  <si>
    <t>2013级全科2班</t>
  </si>
  <si>
    <t>吴迪</t>
  </si>
  <si>
    <t>2013级中医4班</t>
  </si>
  <si>
    <t>王洁</t>
  </si>
  <si>
    <t>2013级英语2班</t>
  </si>
  <si>
    <t>专业</t>
  </si>
  <si>
    <t>滨州校区</t>
  </si>
  <si>
    <t>135050213</t>
  </si>
  <si>
    <t>宋志鹏</t>
  </si>
  <si>
    <t>2013</t>
  </si>
  <si>
    <t>临床医学(全科医学)</t>
  </si>
  <si>
    <t>烟台校区</t>
  </si>
  <si>
    <t>135020215</t>
  </si>
  <si>
    <t>125050104</t>
  </si>
  <si>
    <t>李浩然</t>
  </si>
  <si>
    <t>2013级全科1班</t>
  </si>
  <si>
    <t>135070426</t>
  </si>
  <si>
    <t>宋浩杰</t>
  </si>
  <si>
    <t>中医学</t>
  </si>
  <si>
    <t>115011317</t>
  </si>
  <si>
    <t>李俊尧</t>
  </si>
  <si>
    <t>135070301</t>
  </si>
  <si>
    <t>张值伟</t>
  </si>
  <si>
    <t>135070403</t>
  </si>
  <si>
    <t>蔡博栋</t>
  </si>
  <si>
    <t>135011337</t>
  </si>
  <si>
    <t>刘正纲</t>
  </si>
  <si>
    <t>2013级临本3班</t>
  </si>
  <si>
    <t>125010928</t>
  </si>
  <si>
    <t>杨晋毓</t>
  </si>
  <si>
    <t>2013级临本8班</t>
  </si>
  <si>
    <t>135010626</t>
  </si>
  <si>
    <t>姜永亮</t>
  </si>
  <si>
    <t>2013级临本6班</t>
  </si>
  <si>
    <t>135011047</t>
  </si>
  <si>
    <t>冯婉蓉</t>
  </si>
  <si>
    <t>2013级临本10班</t>
  </si>
  <si>
    <t>135011101</t>
  </si>
  <si>
    <t>杜逸玮</t>
  </si>
  <si>
    <t>135010813</t>
  </si>
  <si>
    <t>朱方圆</t>
  </si>
  <si>
    <t>135011233</t>
  </si>
  <si>
    <t>于玮瞳</t>
  </si>
  <si>
    <t>临床医学(老年医学)</t>
  </si>
  <si>
    <t>2013级临本12班</t>
  </si>
  <si>
    <t>134120140</t>
  </si>
  <si>
    <t>135020127</t>
  </si>
  <si>
    <t>125011101</t>
  </si>
  <si>
    <t>胡博然</t>
  </si>
  <si>
    <t>135011246</t>
  </si>
  <si>
    <t>魏一鸣</t>
  </si>
  <si>
    <t>135011249</t>
  </si>
  <si>
    <t>张浩</t>
  </si>
  <si>
    <t>125050251</t>
  </si>
  <si>
    <t>王新春</t>
  </si>
  <si>
    <t>135020202</t>
  </si>
  <si>
    <t>135020114</t>
  </si>
  <si>
    <t>135010213</t>
  </si>
  <si>
    <t>宫志成</t>
  </si>
  <si>
    <t>2013级临本2班</t>
  </si>
  <si>
    <t>125010939</t>
  </si>
  <si>
    <t>135010817</t>
  </si>
  <si>
    <t>毕高洋</t>
  </si>
  <si>
    <t>135011205</t>
  </si>
  <si>
    <t>苗硕</t>
  </si>
  <si>
    <t>135011234</t>
  </si>
  <si>
    <t>鹿晓鸣</t>
  </si>
  <si>
    <t>135010156</t>
  </si>
  <si>
    <t>慈雪</t>
  </si>
  <si>
    <t>135010411</t>
  </si>
  <si>
    <t>白瑜</t>
  </si>
  <si>
    <t>135010804</t>
  </si>
  <si>
    <t>曹广华</t>
  </si>
  <si>
    <t>135030225</t>
  </si>
  <si>
    <t>黄俊杰</t>
  </si>
  <si>
    <t>2013级麻醉2班</t>
  </si>
  <si>
    <t>135030228</t>
  </si>
  <si>
    <t>魏庆枢</t>
  </si>
  <si>
    <t>135070250</t>
  </si>
  <si>
    <t>秦瑞</t>
  </si>
  <si>
    <t>2013级中医2班</t>
  </si>
  <si>
    <t>135070305</t>
  </si>
  <si>
    <t>贾志莹</t>
  </si>
  <si>
    <t>135010216</t>
  </si>
  <si>
    <t>冯世稳</t>
  </si>
  <si>
    <t>135010311</t>
  </si>
  <si>
    <t>陈湘怡</t>
  </si>
  <si>
    <t>135011146</t>
  </si>
  <si>
    <t>魏超</t>
  </si>
  <si>
    <t>2015</t>
  </si>
  <si>
    <t>135011157</t>
  </si>
  <si>
    <t>胡晓军</t>
  </si>
  <si>
    <t>135010733</t>
  </si>
  <si>
    <t>庞珊珊</t>
  </si>
  <si>
    <t>135010958</t>
  </si>
  <si>
    <t>李秋佳</t>
  </si>
  <si>
    <t>135010964</t>
  </si>
  <si>
    <t>吴浩然</t>
  </si>
  <si>
    <t>135030204</t>
  </si>
  <si>
    <t>于昊民</t>
  </si>
  <si>
    <t>135070127</t>
  </si>
  <si>
    <t>仇泓龙</t>
  </si>
  <si>
    <t>2013级中医1班</t>
  </si>
  <si>
    <t>135070213</t>
  </si>
  <si>
    <t>王文宇</t>
  </si>
  <si>
    <t>135020206</t>
  </si>
  <si>
    <t>135020061</t>
  </si>
  <si>
    <t>刘一志</t>
  </si>
  <si>
    <t>135010839</t>
  </si>
  <si>
    <t>韩征立</t>
  </si>
  <si>
    <t>135010840</t>
  </si>
  <si>
    <t>张大川</t>
  </si>
  <si>
    <t>135010968</t>
  </si>
  <si>
    <t>纪雅琛</t>
  </si>
  <si>
    <t>135011007</t>
  </si>
  <si>
    <t>矫承妤</t>
  </si>
  <si>
    <t>135011048</t>
  </si>
  <si>
    <t>高萌</t>
  </si>
  <si>
    <t>135011052</t>
  </si>
  <si>
    <t>王宜鹏</t>
  </si>
  <si>
    <t>135011063</t>
  </si>
  <si>
    <t>弥泽宇</t>
  </si>
  <si>
    <t>135010834</t>
  </si>
  <si>
    <t>郭海燕</t>
  </si>
  <si>
    <t>135010851</t>
  </si>
  <si>
    <t>夏清泉</t>
  </si>
  <si>
    <t>田诗婷</t>
  </si>
  <si>
    <t>郭鹏达</t>
  </si>
  <si>
    <t>135070210</t>
  </si>
  <si>
    <t>成凯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</si>
</sst>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color rgb="FF000000"/>
      <name val="Verdana"/>
      <charset val="134"/>
    </font>
    <font>
      <sz val="11"/>
      <color theme="1"/>
      <name val="Tahoma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31" fillId="31" borderId="1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2" xfId="0" applyNumberFormat="1" applyFont="1" applyBorder="1">
      <alignment vertical="center"/>
    </xf>
    <xf numFmtId="176" fontId="1" fillId="0" borderId="1" xfId="67" applyNumberFormat="1" applyFont="1" applyFill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0" fontId="2" fillId="0" borderId="1" xfId="67" applyNumberFormat="1" applyFont="1" applyFill="1" applyBorder="1">
      <alignment vertical="center"/>
    </xf>
    <xf numFmtId="0" fontId="2" fillId="0" borderId="1" xfId="67" applyFont="1" applyFill="1" applyBorder="1">
      <alignment vertical="center"/>
    </xf>
    <xf numFmtId="49" fontId="2" fillId="0" borderId="1" xfId="67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2" fillId="0" borderId="5" xfId="67" applyNumberFormat="1" applyFont="1" applyFill="1" applyBorder="1">
      <alignment vertical="center"/>
    </xf>
    <xf numFmtId="0" fontId="2" fillId="0" borderId="5" xfId="67" applyFont="1" applyFill="1" applyBorder="1">
      <alignment vertical="center"/>
    </xf>
    <xf numFmtId="49" fontId="8" fillId="0" borderId="5" xfId="66" applyNumberFormat="1" applyFont="1" applyFill="1" applyBorder="1" applyAlignment="1">
      <alignment vertical="center" wrapText="1"/>
    </xf>
    <xf numFmtId="0" fontId="8" fillId="0" borderId="5" xfId="66" applyFont="1" applyFill="1" applyBorder="1" applyAlignment="1">
      <alignment vertical="center" wrapText="1"/>
    </xf>
    <xf numFmtId="49" fontId="8" fillId="0" borderId="1" xfId="66" applyNumberFormat="1" applyFont="1" applyFill="1" applyBorder="1" applyAlignment="1">
      <alignment vertical="center" wrapText="1"/>
    </xf>
    <xf numFmtId="0" fontId="1" fillId="0" borderId="6" xfId="67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2" fillId="0" borderId="1" xfId="64" applyNumberFormat="1" applyFont="1" applyFill="1" applyBorder="1">
      <alignment vertical="center"/>
    </xf>
    <xf numFmtId="49" fontId="9" fillId="0" borderId="1" xfId="57" applyNumberFormat="1" applyFont="1" applyFill="1" applyBorder="1">
      <alignment vertical="center"/>
    </xf>
    <xf numFmtId="0" fontId="2" fillId="0" borderId="1" xfId="64" applyFont="1" applyFill="1" applyBorder="1">
      <alignment vertical="center"/>
    </xf>
    <xf numFmtId="49" fontId="8" fillId="0" borderId="1" xfId="59" applyNumberFormat="1" applyFont="1" applyFill="1" applyBorder="1">
      <alignment vertical="center"/>
    </xf>
    <xf numFmtId="49" fontId="8" fillId="0" borderId="5" xfId="59" applyNumberFormat="1" applyFont="1" applyFill="1" applyBorder="1">
      <alignment vertical="center"/>
    </xf>
    <xf numFmtId="31" fontId="3" fillId="0" borderId="1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31" fontId="11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6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3 2" xfId="57"/>
    <cellStyle name="60% - 强调文字颜色 6" xfId="58" builtinId="52"/>
    <cellStyle name="常规 2" xfId="59"/>
    <cellStyle name="常规 2 3 2 2" xfId="60"/>
    <cellStyle name="常规 2 4" xfId="61"/>
    <cellStyle name="常规 2 4 2" xfId="62"/>
    <cellStyle name="常规 3" xfId="63"/>
    <cellStyle name="常规 4" xfId="64"/>
    <cellStyle name="常规 4 2" xfId="65"/>
    <cellStyle name="常规 5" xfId="66"/>
    <cellStyle name="常规_2016-2017-1重修数据" xfId="6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52"/>
  <sheetViews>
    <sheetView tabSelected="1" workbookViewId="0">
      <pane xSplit="1" ySplit="1" topLeftCell="D4" activePane="bottomRight" state="frozen"/>
      <selection/>
      <selection pane="topRight"/>
      <selection pane="bottomLeft"/>
      <selection pane="bottomRight" activeCell="G26" sqref="G26"/>
    </sheetView>
  </sheetViews>
  <sheetFormatPr defaultColWidth="9" defaultRowHeight="12"/>
  <cols>
    <col min="1" max="1" width="4.75" style="22" customWidth="1"/>
    <col min="2" max="2" width="8.75" style="22" customWidth="1"/>
    <col min="3" max="3" width="28.25" style="22" customWidth="1"/>
    <col min="4" max="4" width="10.25" style="22" customWidth="1"/>
    <col min="5" max="5" width="36.5" style="22" customWidth="1"/>
    <col min="6" max="6" width="18.5" style="22" customWidth="1"/>
    <col min="7" max="7" width="6.75" style="22" customWidth="1"/>
    <col min="8" max="8" width="15.875" style="22" customWidth="1"/>
    <col min="9" max="9" width="25.25" style="22" customWidth="1"/>
    <col min="10" max="10" width="4.75" style="22" customWidth="1"/>
    <col min="11" max="11" width="13.875" style="22" customWidth="1"/>
    <col min="12" max="12" width="11.5" style="22" customWidth="1"/>
    <col min="13" max="13" width="19.125" style="22" customWidth="1"/>
    <col min="14" max="16384" width="9" style="21"/>
  </cols>
  <sheetData>
    <row r="1" spans="1:1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</row>
    <row r="2" ht="12.75" spans="1:13">
      <c r="A2" s="13">
        <v>1</v>
      </c>
      <c r="B2" s="13" t="s">
        <v>13</v>
      </c>
      <c r="C2" s="13" t="str">
        <f t="shared" ref="C2:C76" si="0">D2&amp;H2</f>
        <v>1010046BB0口腔医学院</v>
      </c>
      <c r="D2" s="13" t="s">
        <v>14</v>
      </c>
      <c r="E2" s="13" t="s">
        <v>15</v>
      </c>
      <c r="F2" s="13" t="s">
        <v>16</v>
      </c>
      <c r="G2" s="13">
        <v>2016</v>
      </c>
      <c r="H2" s="13" t="s">
        <v>17</v>
      </c>
      <c r="I2" s="13" t="s">
        <v>18</v>
      </c>
      <c r="J2" s="13">
        <v>51</v>
      </c>
      <c r="K2" s="8">
        <v>42700</v>
      </c>
      <c r="L2" s="13" t="s">
        <v>19</v>
      </c>
      <c r="M2" s="45" t="s">
        <v>20</v>
      </c>
    </row>
    <row r="3" ht="12.75" spans="1:13">
      <c r="A3" s="13">
        <v>1</v>
      </c>
      <c r="B3" s="13" t="s">
        <v>13</v>
      </c>
      <c r="C3" s="13" t="str">
        <f t="shared" si="0"/>
        <v>1010069B00临床医学院</v>
      </c>
      <c r="D3" s="13" t="s">
        <v>21</v>
      </c>
      <c r="E3" s="13" t="s">
        <v>22</v>
      </c>
      <c r="F3" s="13" t="s">
        <v>16</v>
      </c>
      <c r="G3" s="13">
        <v>2014</v>
      </c>
      <c r="H3" s="13" t="s">
        <v>16</v>
      </c>
      <c r="I3" s="13" t="s">
        <v>23</v>
      </c>
      <c r="J3" s="13">
        <v>46</v>
      </c>
      <c r="K3" s="8">
        <v>42700</v>
      </c>
      <c r="L3" s="13" t="s">
        <v>19</v>
      </c>
      <c r="M3" s="45" t="s">
        <v>24</v>
      </c>
    </row>
    <row r="4" spans="1:13">
      <c r="A4" s="13"/>
      <c r="B4" s="13" t="s">
        <v>13</v>
      </c>
      <c r="C4" s="13" t="str">
        <f t="shared" si="0"/>
        <v>1050002B01护理学院</v>
      </c>
      <c r="D4" s="13" t="s">
        <v>25</v>
      </c>
      <c r="E4" s="13" t="s">
        <v>26</v>
      </c>
      <c r="F4" s="13" t="s">
        <v>27</v>
      </c>
      <c r="G4" s="13">
        <v>2016</v>
      </c>
      <c r="H4" s="13" t="s">
        <v>27</v>
      </c>
      <c r="I4" s="13" t="s">
        <v>28</v>
      </c>
      <c r="J4" s="13">
        <v>44</v>
      </c>
      <c r="K4" s="8" t="s">
        <v>29</v>
      </c>
      <c r="L4" s="13"/>
      <c r="M4" s="45"/>
    </row>
    <row r="5" spans="1:13">
      <c r="A5" s="13"/>
      <c r="B5" s="13" t="s">
        <v>13</v>
      </c>
      <c r="C5" s="13" t="str">
        <f t="shared" si="0"/>
        <v>1050002B01护理学院</v>
      </c>
      <c r="D5" s="13" t="s">
        <v>25</v>
      </c>
      <c r="E5" s="13" t="s">
        <v>26</v>
      </c>
      <c r="F5" s="13" t="s">
        <v>27</v>
      </c>
      <c r="G5" s="13">
        <v>2016</v>
      </c>
      <c r="H5" s="13" t="s">
        <v>27</v>
      </c>
      <c r="I5" s="13" t="s">
        <v>30</v>
      </c>
      <c r="J5" s="13">
        <v>49</v>
      </c>
      <c r="K5" s="8" t="s">
        <v>29</v>
      </c>
      <c r="L5" s="13"/>
      <c r="M5" s="45"/>
    </row>
    <row r="6" ht="12.75" spans="1:13">
      <c r="A6" s="13">
        <v>2</v>
      </c>
      <c r="B6" s="13" t="s">
        <v>13</v>
      </c>
      <c r="C6" s="13" t="str">
        <f t="shared" si="0"/>
        <v>1010056B00临床医学院</v>
      </c>
      <c r="D6" s="13" t="s">
        <v>31</v>
      </c>
      <c r="E6" s="13" t="s">
        <v>32</v>
      </c>
      <c r="F6" s="13" t="s">
        <v>16</v>
      </c>
      <c r="G6" s="13">
        <v>2014</v>
      </c>
      <c r="H6" s="13" t="s">
        <v>16</v>
      </c>
      <c r="I6" s="13" t="s">
        <v>23</v>
      </c>
      <c r="J6" s="13">
        <v>46</v>
      </c>
      <c r="K6" s="8">
        <v>42700</v>
      </c>
      <c r="L6" s="13" t="s">
        <v>33</v>
      </c>
      <c r="M6" s="45" t="s">
        <v>24</v>
      </c>
    </row>
    <row r="7" ht="12.75" spans="1:13">
      <c r="A7" s="13">
        <v>2</v>
      </c>
      <c r="B7" s="13" t="s">
        <v>13</v>
      </c>
      <c r="C7" s="13" t="str">
        <f t="shared" si="0"/>
        <v>2020001BC0口腔医学院</v>
      </c>
      <c r="D7" s="13" t="s">
        <v>34</v>
      </c>
      <c r="E7" s="13" t="s">
        <v>35</v>
      </c>
      <c r="F7" s="13" t="s">
        <v>36</v>
      </c>
      <c r="G7" s="13">
        <v>2016</v>
      </c>
      <c r="H7" s="13" t="s">
        <v>17</v>
      </c>
      <c r="I7" s="13" t="s">
        <v>18</v>
      </c>
      <c r="J7" s="13">
        <v>51</v>
      </c>
      <c r="K7" s="8">
        <v>42700</v>
      </c>
      <c r="L7" s="13" t="s">
        <v>33</v>
      </c>
      <c r="M7" s="45" t="s">
        <v>37</v>
      </c>
    </row>
    <row r="8" ht="12.75" spans="1:13">
      <c r="A8" s="13">
        <v>3</v>
      </c>
      <c r="B8" s="13" t="s">
        <v>13</v>
      </c>
      <c r="C8" s="13" t="str">
        <f t="shared" si="0"/>
        <v>1010066BG0口腔医学院</v>
      </c>
      <c r="D8" s="13" t="s">
        <v>38</v>
      </c>
      <c r="E8" s="13" t="s">
        <v>39</v>
      </c>
      <c r="F8" s="13" t="s">
        <v>16</v>
      </c>
      <c r="G8" s="13">
        <v>2016</v>
      </c>
      <c r="H8" s="13" t="s">
        <v>17</v>
      </c>
      <c r="I8" s="13" t="s">
        <v>18</v>
      </c>
      <c r="J8" s="13">
        <v>51</v>
      </c>
      <c r="K8" s="8">
        <v>42700</v>
      </c>
      <c r="L8" s="13" t="s">
        <v>40</v>
      </c>
      <c r="M8" s="45" t="s">
        <v>41</v>
      </c>
    </row>
    <row r="9" ht="12.75" spans="1:13">
      <c r="A9" s="13">
        <v>4</v>
      </c>
      <c r="B9" s="13" t="s">
        <v>13</v>
      </c>
      <c r="C9" s="13" t="str">
        <f t="shared" si="0"/>
        <v>1052014B05护理学院</v>
      </c>
      <c r="D9" s="13" t="s">
        <v>42</v>
      </c>
      <c r="E9" s="13" t="s">
        <v>43</v>
      </c>
      <c r="F9" s="13" t="s">
        <v>27</v>
      </c>
      <c r="G9" s="13">
        <v>2016</v>
      </c>
      <c r="H9" s="13" t="s">
        <v>27</v>
      </c>
      <c r="I9" s="13" t="s">
        <v>28</v>
      </c>
      <c r="J9" s="13">
        <v>44</v>
      </c>
      <c r="K9" s="8">
        <v>42701</v>
      </c>
      <c r="L9" s="13" t="s">
        <v>19</v>
      </c>
      <c r="M9" s="45" t="s">
        <v>41</v>
      </c>
    </row>
    <row r="10" ht="12.75" spans="1:13">
      <c r="A10" s="13">
        <v>4</v>
      </c>
      <c r="B10" s="13" t="s">
        <v>13</v>
      </c>
      <c r="C10" s="13" t="str">
        <f t="shared" si="0"/>
        <v>1052014B05护理学院</v>
      </c>
      <c r="D10" s="13" t="s">
        <v>42</v>
      </c>
      <c r="E10" s="13" t="s">
        <v>43</v>
      </c>
      <c r="F10" s="13" t="s">
        <v>27</v>
      </c>
      <c r="G10" s="13">
        <v>2016</v>
      </c>
      <c r="H10" s="13" t="s">
        <v>27</v>
      </c>
      <c r="I10" s="13" t="s">
        <v>30</v>
      </c>
      <c r="J10" s="13">
        <v>49</v>
      </c>
      <c r="K10" s="8">
        <v>42701</v>
      </c>
      <c r="L10" s="13" t="s">
        <v>19</v>
      </c>
      <c r="M10" s="45" t="s">
        <v>20</v>
      </c>
    </row>
    <row r="11" ht="12.75" spans="1:13">
      <c r="A11" s="13">
        <v>4</v>
      </c>
      <c r="B11" s="13" t="s">
        <v>13</v>
      </c>
      <c r="C11" s="13" t="str">
        <f t="shared" si="0"/>
        <v>1010018BB0口腔医学院</v>
      </c>
      <c r="D11" s="13" t="s">
        <v>44</v>
      </c>
      <c r="E11" s="13" t="s">
        <v>45</v>
      </c>
      <c r="F11" s="13" t="s">
        <v>16</v>
      </c>
      <c r="G11" s="13">
        <v>2016</v>
      </c>
      <c r="H11" s="13" t="s">
        <v>17</v>
      </c>
      <c r="I11" s="13" t="s">
        <v>18</v>
      </c>
      <c r="J11" s="13">
        <v>51</v>
      </c>
      <c r="K11" s="8">
        <v>42701</v>
      </c>
      <c r="L11" s="13" t="s">
        <v>19</v>
      </c>
      <c r="M11" s="45" t="s">
        <v>46</v>
      </c>
    </row>
    <row r="12" customHeight="1" spans="1:13">
      <c r="A12" s="13">
        <v>4</v>
      </c>
      <c r="B12" s="13" t="s">
        <v>13</v>
      </c>
      <c r="C12" s="13" t="str">
        <f t="shared" si="0"/>
        <v>1010053B00临床医学院</v>
      </c>
      <c r="D12" s="13" t="s">
        <v>47</v>
      </c>
      <c r="E12" s="13" t="s">
        <v>48</v>
      </c>
      <c r="F12" s="13" t="s">
        <v>16</v>
      </c>
      <c r="G12" s="13">
        <v>2014</v>
      </c>
      <c r="H12" s="13" t="s">
        <v>16</v>
      </c>
      <c r="I12" s="13" t="s">
        <v>23</v>
      </c>
      <c r="J12" s="13">
        <v>46</v>
      </c>
      <c r="K12" s="8">
        <v>42701</v>
      </c>
      <c r="L12" s="13" t="s">
        <v>19</v>
      </c>
      <c r="M12" s="42">
        <v>21001</v>
      </c>
    </row>
    <row r="13" customHeight="1" spans="1:13">
      <c r="A13" s="13">
        <v>4</v>
      </c>
      <c r="B13" s="13" t="s">
        <v>13</v>
      </c>
      <c r="C13" s="13" t="str">
        <f t="shared" si="0"/>
        <v>1010053B00重修</v>
      </c>
      <c r="D13" s="13" t="s">
        <v>47</v>
      </c>
      <c r="E13" s="13" t="s">
        <v>48</v>
      </c>
      <c r="F13" s="13" t="s">
        <v>16</v>
      </c>
      <c r="G13" s="13"/>
      <c r="H13" s="13" t="s">
        <v>49</v>
      </c>
      <c r="I13" s="13"/>
      <c r="J13" s="13">
        <v>1</v>
      </c>
      <c r="K13" s="8">
        <v>42701</v>
      </c>
      <c r="L13" s="13" t="s">
        <v>19</v>
      </c>
      <c r="M13" s="46"/>
    </row>
    <row r="14" spans="1:13">
      <c r="A14" s="13"/>
      <c r="B14" s="13" t="s">
        <v>13</v>
      </c>
      <c r="C14" s="13" t="str">
        <f t="shared" si="0"/>
        <v>1050004BE1护理学院</v>
      </c>
      <c r="D14" s="13" t="s">
        <v>50</v>
      </c>
      <c r="E14" s="13" t="s">
        <v>51</v>
      </c>
      <c r="F14" s="13" t="s">
        <v>27</v>
      </c>
      <c r="G14" s="13">
        <v>2016</v>
      </c>
      <c r="H14" s="13" t="s">
        <v>27</v>
      </c>
      <c r="I14" s="13" t="s">
        <v>28</v>
      </c>
      <c r="J14" s="13">
        <v>44</v>
      </c>
      <c r="K14" s="8" t="s">
        <v>29</v>
      </c>
      <c r="L14" s="13"/>
      <c r="M14" s="45"/>
    </row>
    <row r="15" spans="1:13">
      <c r="A15" s="13"/>
      <c r="B15" s="13" t="s">
        <v>13</v>
      </c>
      <c r="C15" s="13" t="str">
        <f t="shared" si="0"/>
        <v>1050004BE1护理学院</v>
      </c>
      <c r="D15" s="13" t="s">
        <v>50</v>
      </c>
      <c r="E15" s="13" t="s">
        <v>51</v>
      </c>
      <c r="F15" s="13" t="s">
        <v>27</v>
      </c>
      <c r="G15" s="13">
        <v>2016</v>
      </c>
      <c r="H15" s="13" t="s">
        <v>27</v>
      </c>
      <c r="I15" s="13" t="s">
        <v>30</v>
      </c>
      <c r="J15" s="13">
        <v>49</v>
      </c>
      <c r="K15" s="8" t="s">
        <v>29</v>
      </c>
      <c r="L15" s="13"/>
      <c r="M15" s="45"/>
    </row>
    <row r="16" ht="12.75" spans="1:13">
      <c r="A16" s="13">
        <v>5</v>
      </c>
      <c r="B16" s="13" t="s">
        <v>13</v>
      </c>
      <c r="C16" s="13" t="str">
        <f t="shared" si="0"/>
        <v>1020028BB0口腔医学院</v>
      </c>
      <c r="D16" s="13" t="s">
        <v>52</v>
      </c>
      <c r="E16" s="13" t="s">
        <v>53</v>
      </c>
      <c r="F16" s="13" t="s">
        <v>17</v>
      </c>
      <c r="G16" s="13">
        <v>2016</v>
      </c>
      <c r="H16" s="13" t="s">
        <v>17</v>
      </c>
      <c r="I16" s="13" t="s">
        <v>18</v>
      </c>
      <c r="J16" s="13">
        <v>51</v>
      </c>
      <c r="K16" s="8">
        <v>42701</v>
      </c>
      <c r="L16" s="13" t="s">
        <v>33</v>
      </c>
      <c r="M16" s="14">
        <v>21001</v>
      </c>
    </row>
    <row r="17" spans="1:13">
      <c r="A17" s="44">
        <v>1</v>
      </c>
      <c r="B17" s="44" t="s">
        <v>54</v>
      </c>
      <c r="C17" s="13" t="str">
        <f t="shared" si="0"/>
        <v>1090005BB0临床医学院</v>
      </c>
      <c r="D17" s="44" t="s">
        <v>55</v>
      </c>
      <c r="E17" s="44" t="s">
        <v>56</v>
      </c>
      <c r="F17" s="44" t="s">
        <v>57</v>
      </c>
      <c r="G17" s="44">
        <v>2016</v>
      </c>
      <c r="H17" s="44" t="s">
        <v>16</v>
      </c>
      <c r="I17" s="44" t="s">
        <v>58</v>
      </c>
      <c r="J17" s="44">
        <v>35</v>
      </c>
      <c r="K17" s="47">
        <v>42700</v>
      </c>
      <c r="L17" s="13" t="s">
        <v>19</v>
      </c>
      <c r="M17" s="44">
        <v>1003</v>
      </c>
    </row>
    <row r="18" spans="1:13">
      <c r="A18" s="44">
        <v>1</v>
      </c>
      <c r="B18" s="44" t="s">
        <v>54</v>
      </c>
      <c r="C18" s="13" t="str">
        <f t="shared" si="0"/>
        <v>1090005BB0临床医学院</v>
      </c>
      <c r="D18" s="44" t="s">
        <v>55</v>
      </c>
      <c r="E18" s="44" t="s">
        <v>56</v>
      </c>
      <c r="F18" s="44" t="s">
        <v>57</v>
      </c>
      <c r="G18" s="44">
        <v>2016</v>
      </c>
      <c r="H18" s="44" t="s">
        <v>16</v>
      </c>
      <c r="I18" s="44" t="s">
        <v>59</v>
      </c>
      <c r="J18" s="44">
        <v>35</v>
      </c>
      <c r="K18" s="47">
        <v>42700</v>
      </c>
      <c r="L18" s="13" t="s">
        <v>19</v>
      </c>
      <c r="M18" s="44">
        <v>1003</v>
      </c>
    </row>
    <row r="19" spans="1:13">
      <c r="A19" s="44">
        <v>1</v>
      </c>
      <c r="B19" s="44" t="s">
        <v>54</v>
      </c>
      <c r="C19" s="13" t="str">
        <f t="shared" si="0"/>
        <v>1090005B00口腔医学(本)</v>
      </c>
      <c r="D19" s="44" t="s">
        <v>60</v>
      </c>
      <c r="E19" s="44" t="s">
        <v>56</v>
      </c>
      <c r="F19" s="44" t="s">
        <v>57</v>
      </c>
      <c r="G19" s="44">
        <v>2016</v>
      </c>
      <c r="H19" s="44" t="s">
        <v>61</v>
      </c>
      <c r="I19" s="44" t="s">
        <v>62</v>
      </c>
      <c r="J19" s="44">
        <v>74</v>
      </c>
      <c r="K19" s="47">
        <v>42700</v>
      </c>
      <c r="L19" s="13" t="s">
        <v>19</v>
      </c>
      <c r="M19" s="44">
        <v>1005</v>
      </c>
    </row>
    <row r="20" spans="1:13">
      <c r="A20" s="44">
        <v>1</v>
      </c>
      <c r="B20" s="44" t="s">
        <v>54</v>
      </c>
      <c r="C20" s="13" t="str">
        <f t="shared" si="0"/>
        <v>1090005B00口腔医学(本)</v>
      </c>
      <c r="D20" s="44" t="s">
        <v>60</v>
      </c>
      <c r="E20" s="44" t="s">
        <v>56</v>
      </c>
      <c r="F20" s="44" t="s">
        <v>57</v>
      </c>
      <c r="G20" s="44">
        <v>2016</v>
      </c>
      <c r="H20" s="44" t="s">
        <v>61</v>
      </c>
      <c r="I20" s="44" t="s">
        <v>63</v>
      </c>
      <c r="J20" s="44">
        <v>75</v>
      </c>
      <c r="K20" s="47">
        <v>42700</v>
      </c>
      <c r="L20" s="13" t="s">
        <v>19</v>
      </c>
      <c r="M20" s="44">
        <v>1006</v>
      </c>
    </row>
    <row r="21" spans="1:13">
      <c r="A21" s="44">
        <v>1</v>
      </c>
      <c r="B21" s="44" t="s">
        <v>54</v>
      </c>
      <c r="C21" s="13" t="str">
        <f t="shared" si="0"/>
        <v>1090005B00口腔医学技术</v>
      </c>
      <c r="D21" s="44" t="s">
        <v>60</v>
      </c>
      <c r="E21" s="44" t="s">
        <v>56</v>
      </c>
      <c r="F21" s="44" t="s">
        <v>57</v>
      </c>
      <c r="G21" s="44">
        <v>2016</v>
      </c>
      <c r="H21" s="44" t="s">
        <v>64</v>
      </c>
      <c r="I21" s="44" t="s">
        <v>65</v>
      </c>
      <c r="J21" s="44">
        <v>28</v>
      </c>
      <c r="K21" s="47">
        <v>42700</v>
      </c>
      <c r="L21" s="13" t="s">
        <v>19</v>
      </c>
      <c r="M21" s="44">
        <v>1007</v>
      </c>
    </row>
    <row r="22" s="43" customFormat="1" spans="1:13">
      <c r="A22" s="44">
        <v>1</v>
      </c>
      <c r="B22" s="44" t="s">
        <v>54</v>
      </c>
      <c r="C22" s="13" t="str">
        <f t="shared" si="0"/>
        <v>1090005B00临床医学(本)</v>
      </c>
      <c r="D22" s="44" t="s">
        <v>60</v>
      </c>
      <c r="E22" s="44" t="s">
        <v>56</v>
      </c>
      <c r="F22" s="44" t="s">
        <v>57</v>
      </c>
      <c r="G22" s="44">
        <v>2016</v>
      </c>
      <c r="H22" s="44" t="s">
        <v>66</v>
      </c>
      <c r="I22" s="44" t="s">
        <v>67</v>
      </c>
      <c r="J22" s="44">
        <v>69</v>
      </c>
      <c r="K22" s="47">
        <v>42700</v>
      </c>
      <c r="L22" s="13" t="s">
        <v>19</v>
      </c>
      <c r="M22" s="44">
        <v>1008</v>
      </c>
    </row>
    <row r="23" spans="1:13">
      <c r="A23" s="44">
        <v>1</v>
      </c>
      <c r="B23" s="13" t="s">
        <v>54</v>
      </c>
      <c r="C23" s="13" t="str">
        <f t="shared" si="0"/>
        <v>1090005B00临床医学(本)</v>
      </c>
      <c r="D23" s="13" t="s">
        <v>60</v>
      </c>
      <c r="E23" s="13" t="s">
        <v>56</v>
      </c>
      <c r="F23" s="13" t="s">
        <v>57</v>
      </c>
      <c r="G23" s="13">
        <v>2016</v>
      </c>
      <c r="H23" s="13" t="s">
        <v>66</v>
      </c>
      <c r="I23" s="13" t="s">
        <v>68</v>
      </c>
      <c r="J23" s="13">
        <v>71</v>
      </c>
      <c r="K23" s="8">
        <v>42700</v>
      </c>
      <c r="L23" s="13" t="s">
        <v>19</v>
      </c>
      <c r="M23" s="44">
        <v>2001</v>
      </c>
    </row>
    <row r="24" spans="1:13">
      <c r="A24" s="44">
        <v>1</v>
      </c>
      <c r="B24" s="13" t="s">
        <v>54</v>
      </c>
      <c r="C24" s="13" t="str">
        <f t="shared" si="0"/>
        <v>1090005B00临床医学(本)</v>
      </c>
      <c r="D24" s="13" t="s">
        <v>60</v>
      </c>
      <c r="E24" s="13" t="s">
        <v>56</v>
      </c>
      <c r="F24" s="13" t="s">
        <v>57</v>
      </c>
      <c r="G24" s="13">
        <v>2016</v>
      </c>
      <c r="H24" s="13" t="s">
        <v>66</v>
      </c>
      <c r="I24" s="13" t="s">
        <v>69</v>
      </c>
      <c r="J24" s="13">
        <v>66</v>
      </c>
      <c r="K24" s="8">
        <v>42700</v>
      </c>
      <c r="L24" s="13" t="s">
        <v>19</v>
      </c>
      <c r="M24" s="44">
        <v>2002</v>
      </c>
    </row>
    <row r="25" spans="1:13">
      <c r="A25" s="44">
        <v>1</v>
      </c>
      <c r="B25" s="13" t="s">
        <v>54</v>
      </c>
      <c r="C25" s="13" t="str">
        <f t="shared" si="0"/>
        <v>1090005B00临床医学(本)</v>
      </c>
      <c r="D25" s="13" t="s">
        <v>60</v>
      </c>
      <c r="E25" s="13" t="s">
        <v>56</v>
      </c>
      <c r="F25" s="13" t="s">
        <v>57</v>
      </c>
      <c r="G25" s="13">
        <v>2016</v>
      </c>
      <c r="H25" s="13" t="s">
        <v>66</v>
      </c>
      <c r="I25" s="13" t="s">
        <v>70</v>
      </c>
      <c r="J25" s="13">
        <v>66</v>
      </c>
      <c r="K25" s="8">
        <v>42700</v>
      </c>
      <c r="L25" s="13" t="s">
        <v>19</v>
      </c>
      <c r="M25" s="44">
        <v>2003</v>
      </c>
    </row>
    <row r="26" spans="1:13">
      <c r="A26" s="44">
        <v>1</v>
      </c>
      <c r="B26" s="13" t="s">
        <v>54</v>
      </c>
      <c r="C26" s="13" t="str">
        <f t="shared" si="0"/>
        <v>1090005B00临床医学(本)</v>
      </c>
      <c r="D26" s="13" t="s">
        <v>60</v>
      </c>
      <c r="E26" s="13" t="s">
        <v>56</v>
      </c>
      <c r="F26" s="13" t="s">
        <v>57</v>
      </c>
      <c r="G26" s="13">
        <v>2016</v>
      </c>
      <c r="H26" s="13" t="s">
        <v>66</v>
      </c>
      <c r="I26" s="13" t="s">
        <v>71</v>
      </c>
      <c r="J26" s="13">
        <v>67</v>
      </c>
      <c r="K26" s="8">
        <v>42700</v>
      </c>
      <c r="L26" s="13" t="s">
        <v>19</v>
      </c>
      <c r="M26" s="44">
        <v>2004</v>
      </c>
    </row>
    <row r="27" spans="1:13">
      <c r="A27" s="44">
        <v>1</v>
      </c>
      <c r="B27" s="13" t="s">
        <v>54</v>
      </c>
      <c r="C27" s="13" t="str">
        <f t="shared" si="0"/>
        <v>1090005B00临床医学(本)</v>
      </c>
      <c r="D27" s="13" t="s">
        <v>60</v>
      </c>
      <c r="E27" s="13" t="s">
        <v>56</v>
      </c>
      <c r="F27" s="13" t="s">
        <v>57</v>
      </c>
      <c r="G27" s="13">
        <v>2016</v>
      </c>
      <c r="H27" s="13" t="s">
        <v>66</v>
      </c>
      <c r="I27" s="13" t="s">
        <v>72</v>
      </c>
      <c r="J27" s="13">
        <v>67</v>
      </c>
      <c r="K27" s="8">
        <v>42700</v>
      </c>
      <c r="L27" s="13" t="s">
        <v>19</v>
      </c>
      <c r="M27" s="44">
        <v>2005</v>
      </c>
    </row>
    <row r="28" spans="1:13">
      <c r="A28" s="44">
        <v>1</v>
      </c>
      <c r="B28" s="13" t="s">
        <v>54</v>
      </c>
      <c r="C28" s="13" t="str">
        <f t="shared" si="0"/>
        <v>1090005B00临床医学(本)</v>
      </c>
      <c r="D28" s="13" t="s">
        <v>60</v>
      </c>
      <c r="E28" s="13" t="s">
        <v>56</v>
      </c>
      <c r="F28" s="13" t="s">
        <v>57</v>
      </c>
      <c r="G28" s="13">
        <v>2016</v>
      </c>
      <c r="H28" s="13" t="s">
        <v>66</v>
      </c>
      <c r="I28" s="13" t="s">
        <v>73</v>
      </c>
      <c r="J28" s="13">
        <v>66</v>
      </c>
      <c r="K28" s="8">
        <v>42700</v>
      </c>
      <c r="L28" s="13" t="s">
        <v>19</v>
      </c>
      <c r="M28" s="44">
        <v>2006</v>
      </c>
    </row>
    <row r="29" spans="1:13">
      <c r="A29" s="44">
        <v>1</v>
      </c>
      <c r="B29" s="13" t="s">
        <v>54</v>
      </c>
      <c r="C29" s="13" t="str">
        <f t="shared" si="0"/>
        <v>1090005B00临床医学(本)</v>
      </c>
      <c r="D29" s="13" t="s">
        <v>60</v>
      </c>
      <c r="E29" s="13" t="s">
        <v>56</v>
      </c>
      <c r="F29" s="13" t="s">
        <v>57</v>
      </c>
      <c r="G29" s="13">
        <v>2016</v>
      </c>
      <c r="H29" s="13" t="s">
        <v>66</v>
      </c>
      <c r="I29" s="13" t="s">
        <v>74</v>
      </c>
      <c r="J29" s="13">
        <v>67</v>
      </c>
      <c r="K29" s="8">
        <v>42700</v>
      </c>
      <c r="L29" s="13" t="s">
        <v>19</v>
      </c>
      <c r="M29" s="44">
        <v>2007</v>
      </c>
    </row>
    <row r="30" spans="1:13">
      <c r="A30" s="44">
        <v>1</v>
      </c>
      <c r="B30" s="13" t="s">
        <v>54</v>
      </c>
      <c r="C30" s="13" t="str">
        <f t="shared" si="0"/>
        <v>1090005B00临床医学(本)</v>
      </c>
      <c r="D30" s="13" t="s">
        <v>60</v>
      </c>
      <c r="E30" s="13" t="s">
        <v>56</v>
      </c>
      <c r="F30" s="13" t="s">
        <v>57</v>
      </c>
      <c r="G30" s="13">
        <v>2016</v>
      </c>
      <c r="H30" s="13" t="s">
        <v>66</v>
      </c>
      <c r="I30" s="13" t="s">
        <v>75</v>
      </c>
      <c r="J30" s="13">
        <v>68</v>
      </c>
      <c r="K30" s="8">
        <v>42700</v>
      </c>
      <c r="L30" s="13" t="s">
        <v>19</v>
      </c>
      <c r="M30" s="44">
        <v>3001</v>
      </c>
    </row>
    <row r="31" spans="1:13">
      <c r="A31" s="44">
        <v>1</v>
      </c>
      <c r="B31" s="13" t="s">
        <v>54</v>
      </c>
      <c r="C31" s="13" t="str">
        <f t="shared" si="0"/>
        <v>1090005B00临床医学(本)</v>
      </c>
      <c r="D31" s="13" t="s">
        <v>60</v>
      </c>
      <c r="E31" s="13" t="s">
        <v>56</v>
      </c>
      <c r="F31" s="13" t="s">
        <v>57</v>
      </c>
      <c r="G31" s="13">
        <v>2016</v>
      </c>
      <c r="H31" s="13" t="s">
        <v>66</v>
      </c>
      <c r="I31" s="13" t="s">
        <v>76</v>
      </c>
      <c r="J31" s="13">
        <v>70</v>
      </c>
      <c r="K31" s="8">
        <v>42700</v>
      </c>
      <c r="L31" s="13" t="s">
        <v>19</v>
      </c>
      <c r="M31" s="44">
        <v>3002</v>
      </c>
    </row>
    <row r="32" spans="1:13">
      <c r="A32" s="44">
        <v>1</v>
      </c>
      <c r="B32" s="13" t="s">
        <v>54</v>
      </c>
      <c r="C32" s="13" t="str">
        <f t="shared" si="0"/>
        <v>1090005B00临床医学(本)</v>
      </c>
      <c r="D32" s="13" t="s">
        <v>60</v>
      </c>
      <c r="E32" s="13" t="s">
        <v>56</v>
      </c>
      <c r="F32" s="13" t="s">
        <v>57</v>
      </c>
      <c r="G32" s="13">
        <v>2016</v>
      </c>
      <c r="H32" s="13" t="s">
        <v>66</v>
      </c>
      <c r="I32" s="13" t="s">
        <v>77</v>
      </c>
      <c r="J32" s="13">
        <v>66</v>
      </c>
      <c r="K32" s="8">
        <v>42700</v>
      </c>
      <c r="L32" s="13" t="s">
        <v>19</v>
      </c>
      <c r="M32" s="44">
        <v>3003</v>
      </c>
    </row>
    <row r="33" spans="1:13">
      <c r="A33" s="44">
        <v>1</v>
      </c>
      <c r="B33" s="13" t="s">
        <v>54</v>
      </c>
      <c r="C33" s="13" t="str">
        <f t="shared" si="0"/>
        <v>1090005B00临床医学(本)</v>
      </c>
      <c r="D33" s="13" t="s">
        <v>60</v>
      </c>
      <c r="E33" s="13" t="s">
        <v>56</v>
      </c>
      <c r="F33" s="13" t="s">
        <v>57</v>
      </c>
      <c r="G33" s="13">
        <v>2016</v>
      </c>
      <c r="H33" s="13" t="s">
        <v>66</v>
      </c>
      <c r="I33" s="13" t="s">
        <v>78</v>
      </c>
      <c r="J33" s="13">
        <v>72</v>
      </c>
      <c r="K33" s="8">
        <v>42700</v>
      </c>
      <c r="L33" s="13" t="s">
        <v>19</v>
      </c>
      <c r="M33" s="44">
        <v>3004</v>
      </c>
    </row>
    <row r="34" spans="1:13">
      <c r="A34" s="44">
        <v>1</v>
      </c>
      <c r="B34" s="13" t="s">
        <v>54</v>
      </c>
      <c r="C34" s="13" t="str">
        <f t="shared" si="0"/>
        <v>1090005B00临床医学(儿科方向)</v>
      </c>
      <c r="D34" s="13" t="s">
        <v>60</v>
      </c>
      <c r="E34" s="13" t="s">
        <v>56</v>
      </c>
      <c r="F34" s="13" t="s">
        <v>57</v>
      </c>
      <c r="G34" s="13">
        <v>2016</v>
      </c>
      <c r="H34" s="13" t="s">
        <v>79</v>
      </c>
      <c r="I34" s="13" t="s">
        <v>80</v>
      </c>
      <c r="J34" s="13">
        <v>49</v>
      </c>
      <c r="K34" s="8">
        <v>42700</v>
      </c>
      <c r="L34" s="13" t="s">
        <v>19</v>
      </c>
      <c r="M34" s="44">
        <v>3005</v>
      </c>
    </row>
    <row r="35" spans="1:13">
      <c r="A35" s="44">
        <v>1</v>
      </c>
      <c r="B35" s="13" t="s">
        <v>54</v>
      </c>
      <c r="C35" s="13" t="str">
        <f t="shared" si="0"/>
        <v>1090005B00临床医学(儿科方向)</v>
      </c>
      <c r="D35" s="13" t="s">
        <v>60</v>
      </c>
      <c r="E35" s="13" t="s">
        <v>56</v>
      </c>
      <c r="F35" s="13" t="s">
        <v>57</v>
      </c>
      <c r="G35" s="13">
        <v>2016</v>
      </c>
      <c r="H35" s="13" t="s">
        <v>79</v>
      </c>
      <c r="I35" s="13" t="s">
        <v>81</v>
      </c>
      <c r="J35" s="13">
        <v>48</v>
      </c>
      <c r="K35" s="8">
        <v>42700</v>
      </c>
      <c r="L35" s="13" t="s">
        <v>19</v>
      </c>
      <c r="M35" s="44">
        <v>3006</v>
      </c>
    </row>
    <row r="36" spans="1:13">
      <c r="A36" s="44">
        <v>1</v>
      </c>
      <c r="B36" s="13" t="s">
        <v>54</v>
      </c>
      <c r="C36" s="13" t="str">
        <f t="shared" si="0"/>
        <v>1090005B00麻醉学</v>
      </c>
      <c r="D36" s="13" t="s">
        <v>60</v>
      </c>
      <c r="E36" s="13" t="s">
        <v>56</v>
      </c>
      <c r="F36" s="13" t="s">
        <v>57</v>
      </c>
      <c r="G36" s="13">
        <v>2016</v>
      </c>
      <c r="H36" s="13" t="s">
        <v>82</v>
      </c>
      <c r="I36" s="13" t="s">
        <v>83</v>
      </c>
      <c r="J36" s="13">
        <v>59</v>
      </c>
      <c r="K36" s="8">
        <v>42700</v>
      </c>
      <c r="L36" s="13" t="s">
        <v>19</v>
      </c>
      <c r="M36" s="44">
        <v>3007</v>
      </c>
    </row>
    <row r="37" spans="1:13">
      <c r="A37" s="44">
        <v>1</v>
      </c>
      <c r="B37" s="13" t="s">
        <v>54</v>
      </c>
      <c r="C37" s="13" t="str">
        <f t="shared" si="0"/>
        <v>1090005B00麻醉学</v>
      </c>
      <c r="D37" s="13" t="s">
        <v>60</v>
      </c>
      <c r="E37" s="13" t="s">
        <v>56</v>
      </c>
      <c r="F37" s="13" t="s">
        <v>57</v>
      </c>
      <c r="G37" s="13">
        <v>2016</v>
      </c>
      <c r="H37" s="13" t="s">
        <v>82</v>
      </c>
      <c r="I37" s="13" t="s">
        <v>84</v>
      </c>
      <c r="J37" s="13">
        <v>58</v>
      </c>
      <c r="K37" s="8">
        <v>42700</v>
      </c>
      <c r="L37" s="13" t="s">
        <v>19</v>
      </c>
      <c r="M37" s="44">
        <v>4004</v>
      </c>
    </row>
    <row r="38" spans="1:13">
      <c r="A38" s="44">
        <v>1</v>
      </c>
      <c r="B38" s="13" t="s">
        <v>54</v>
      </c>
      <c r="C38" s="13" t="str">
        <f t="shared" si="0"/>
        <v>1090005B00麻醉学</v>
      </c>
      <c r="D38" s="13" t="s">
        <v>60</v>
      </c>
      <c r="E38" s="13" t="s">
        <v>56</v>
      </c>
      <c r="F38" s="13" t="s">
        <v>57</v>
      </c>
      <c r="G38" s="13">
        <v>2016</v>
      </c>
      <c r="H38" s="13" t="s">
        <v>82</v>
      </c>
      <c r="I38" s="13" t="s">
        <v>85</v>
      </c>
      <c r="J38" s="13">
        <v>58</v>
      </c>
      <c r="K38" s="8">
        <v>42700</v>
      </c>
      <c r="L38" s="13" t="s">
        <v>19</v>
      </c>
      <c r="M38" s="44">
        <v>4005</v>
      </c>
    </row>
    <row r="39" spans="1:13">
      <c r="A39" s="44">
        <v>1</v>
      </c>
      <c r="B39" s="13" t="s">
        <v>54</v>
      </c>
      <c r="C39" s="13" t="str">
        <f t="shared" si="0"/>
        <v>1090005B00听力与言语康复学</v>
      </c>
      <c r="D39" s="13" t="s">
        <v>60</v>
      </c>
      <c r="E39" s="13" t="s">
        <v>56</v>
      </c>
      <c r="F39" s="13" t="s">
        <v>57</v>
      </c>
      <c r="G39" s="13">
        <v>2016</v>
      </c>
      <c r="H39" s="13" t="s">
        <v>86</v>
      </c>
      <c r="I39" s="13" t="s">
        <v>87</v>
      </c>
      <c r="J39" s="13">
        <v>38</v>
      </c>
      <c r="K39" s="8">
        <v>42700</v>
      </c>
      <c r="L39" s="13" t="s">
        <v>19</v>
      </c>
      <c r="M39" s="44">
        <v>4006</v>
      </c>
    </row>
    <row r="40" spans="1:13">
      <c r="A40" s="44">
        <v>1</v>
      </c>
      <c r="B40" s="13" t="s">
        <v>54</v>
      </c>
      <c r="C40" s="13" t="str">
        <f t="shared" si="0"/>
        <v>1090005B00眼视光学</v>
      </c>
      <c r="D40" s="13" t="s">
        <v>60</v>
      </c>
      <c r="E40" s="13" t="s">
        <v>56</v>
      </c>
      <c r="F40" s="13" t="s">
        <v>57</v>
      </c>
      <c r="G40" s="13">
        <v>2016</v>
      </c>
      <c r="H40" s="13" t="s">
        <v>88</v>
      </c>
      <c r="I40" s="13" t="s">
        <v>89</v>
      </c>
      <c r="J40" s="13">
        <v>37</v>
      </c>
      <c r="K40" s="8">
        <v>42700</v>
      </c>
      <c r="L40" s="13" t="s">
        <v>19</v>
      </c>
      <c r="M40" s="44">
        <v>4007</v>
      </c>
    </row>
    <row r="41" spans="1:13">
      <c r="A41" s="44">
        <v>1</v>
      </c>
      <c r="B41" s="13" t="s">
        <v>54</v>
      </c>
      <c r="C41" s="13" t="str">
        <f t="shared" si="0"/>
        <v>1090005B00医学影像学</v>
      </c>
      <c r="D41" s="13" t="s">
        <v>60</v>
      </c>
      <c r="E41" s="13" t="s">
        <v>56</v>
      </c>
      <c r="F41" s="13" t="s">
        <v>57</v>
      </c>
      <c r="G41" s="13">
        <v>2016</v>
      </c>
      <c r="H41" s="13" t="s">
        <v>90</v>
      </c>
      <c r="I41" s="13" t="s">
        <v>91</v>
      </c>
      <c r="J41" s="13">
        <v>57</v>
      </c>
      <c r="K41" s="8">
        <v>42700</v>
      </c>
      <c r="L41" s="13" t="s">
        <v>19</v>
      </c>
      <c r="M41" s="44" t="s">
        <v>92</v>
      </c>
    </row>
    <row r="42" spans="1:13">
      <c r="A42" s="44">
        <v>1</v>
      </c>
      <c r="B42" s="13" t="s">
        <v>54</v>
      </c>
      <c r="C42" s="13" t="str">
        <f t="shared" si="0"/>
        <v>1090005B00医学影像学</v>
      </c>
      <c r="D42" s="13" t="s">
        <v>60</v>
      </c>
      <c r="E42" s="13" t="s">
        <v>56</v>
      </c>
      <c r="F42" s="13" t="s">
        <v>57</v>
      </c>
      <c r="G42" s="13">
        <v>2016</v>
      </c>
      <c r="H42" s="13" t="s">
        <v>90</v>
      </c>
      <c r="I42" s="13" t="s">
        <v>93</v>
      </c>
      <c r="J42" s="13">
        <v>57</v>
      </c>
      <c r="K42" s="8">
        <v>42700</v>
      </c>
      <c r="L42" s="13" t="s">
        <v>19</v>
      </c>
      <c r="M42" s="44" t="s">
        <v>94</v>
      </c>
    </row>
    <row r="43" spans="1:13">
      <c r="A43" s="44">
        <v>1</v>
      </c>
      <c r="B43" s="13" t="s">
        <v>54</v>
      </c>
      <c r="C43" s="13" t="str">
        <f t="shared" si="0"/>
        <v>1090005B00医学影像学</v>
      </c>
      <c r="D43" s="13" t="s">
        <v>60</v>
      </c>
      <c r="E43" s="13" t="s">
        <v>56</v>
      </c>
      <c r="F43" s="13" t="s">
        <v>57</v>
      </c>
      <c r="G43" s="13">
        <v>2016</v>
      </c>
      <c r="H43" s="13" t="s">
        <v>90</v>
      </c>
      <c r="I43" s="13" t="s">
        <v>95</v>
      </c>
      <c r="J43" s="13">
        <v>57</v>
      </c>
      <c r="K43" s="8">
        <v>42700</v>
      </c>
      <c r="L43" s="13" t="s">
        <v>19</v>
      </c>
      <c r="M43" s="44" t="s">
        <v>96</v>
      </c>
    </row>
    <row r="44" spans="1:13">
      <c r="A44" s="44">
        <v>1</v>
      </c>
      <c r="B44" s="13" t="s">
        <v>54</v>
      </c>
      <c r="C44" s="13" t="str">
        <f t="shared" si="0"/>
        <v>1090005B00应用心理学</v>
      </c>
      <c r="D44" s="13" t="s">
        <v>60</v>
      </c>
      <c r="E44" s="13" t="s">
        <v>56</v>
      </c>
      <c r="F44" s="13" t="s">
        <v>57</v>
      </c>
      <c r="G44" s="13">
        <v>2016</v>
      </c>
      <c r="H44" s="13" t="s">
        <v>97</v>
      </c>
      <c r="I44" s="13" t="s">
        <v>98</v>
      </c>
      <c r="J44" s="13">
        <v>65</v>
      </c>
      <c r="K44" s="8">
        <v>42700</v>
      </c>
      <c r="L44" s="13" t="s">
        <v>19</v>
      </c>
      <c r="M44" s="44" t="s">
        <v>99</v>
      </c>
    </row>
    <row r="45" spans="1:13">
      <c r="A45" s="44">
        <v>1</v>
      </c>
      <c r="B45" s="13" t="s">
        <v>54</v>
      </c>
      <c r="C45" s="13" t="str">
        <f t="shared" si="0"/>
        <v>1090005B00预防医学</v>
      </c>
      <c r="D45" s="13" t="s">
        <v>60</v>
      </c>
      <c r="E45" s="13" t="s">
        <v>56</v>
      </c>
      <c r="F45" s="13" t="s">
        <v>57</v>
      </c>
      <c r="G45" s="13">
        <v>2016</v>
      </c>
      <c r="H45" s="13" t="s">
        <v>100</v>
      </c>
      <c r="I45" s="13" t="s">
        <v>101</v>
      </c>
      <c r="J45" s="13">
        <v>64</v>
      </c>
      <c r="K45" s="8">
        <v>42700</v>
      </c>
      <c r="L45" s="13" t="s">
        <v>19</v>
      </c>
      <c r="M45" s="44" t="s">
        <v>102</v>
      </c>
    </row>
    <row r="46" s="43" customFormat="1" spans="1:13">
      <c r="A46" s="44">
        <v>1</v>
      </c>
      <c r="B46" s="44" t="s">
        <v>54</v>
      </c>
      <c r="C46" s="44" t="str">
        <f t="shared" si="0"/>
        <v>1090005B00重修</v>
      </c>
      <c r="D46" s="44" t="s">
        <v>60</v>
      </c>
      <c r="E46" s="44" t="s">
        <v>56</v>
      </c>
      <c r="F46" s="44" t="s">
        <v>57</v>
      </c>
      <c r="G46" s="44"/>
      <c r="H46" s="44" t="s">
        <v>49</v>
      </c>
      <c r="I46" s="44"/>
      <c r="J46" s="44">
        <v>64</v>
      </c>
      <c r="K46" s="47">
        <v>42700</v>
      </c>
      <c r="L46" s="44" t="s">
        <v>19</v>
      </c>
      <c r="M46" s="44" t="s">
        <v>103</v>
      </c>
    </row>
    <row r="47" s="43" customFormat="1" spans="1:13">
      <c r="A47" s="44">
        <v>1</v>
      </c>
      <c r="B47" s="44" t="s">
        <v>54</v>
      </c>
      <c r="C47" s="44" t="str">
        <f t="shared" si="0"/>
        <v>1090005B00重修</v>
      </c>
      <c r="D47" s="44" t="s">
        <v>60</v>
      </c>
      <c r="E47" s="44" t="s">
        <v>56</v>
      </c>
      <c r="F47" s="44" t="s">
        <v>57</v>
      </c>
      <c r="G47" s="44"/>
      <c r="H47" s="44" t="s">
        <v>49</v>
      </c>
      <c r="I47" s="44"/>
      <c r="J47" s="44">
        <v>39</v>
      </c>
      <c r="K47" s="47">
        <v>42700</v>
      </c>
      <c r="L47" s="44" t="s">
        <v>19</v>
      </c>
      <c r="M47" s="44">
        <v>4007</v>
      </c>
    </row>
    <row r="48" spans="1:13">
      <c r="A48" s="44"/>
      <c r="B48" s="13" t="s">
        <v>54</v>
      </c>
      <c r="C48" s="13" t="str">
        <f t="shared" si="0"/>
        <v>1020020BD0临床医学院</v>
      </c>
      <c r="D48" s="13" t="s">
        <v>104</v>
      </c>
      <c r="E48" s="13" t="s">
        <v>105</v>
      </c>
      <c r="F48" s="13" t="s">
        <v>106</v>
      </c>
      <c r="G48" s="13">
        <v>2016</v>
      </c>
      <c r="H48" s="13" t="s">
        <v>16</v>
      </c>
      <c r="I48" s="13" t="s">
        <v>107</v>
      </c>
      <c r="J48" s="13">
        <v>75</v>
      </c>
      <c r="K48" s="8">
        <v>42682</v>
      </c>
      <c r="L48" s="13" t="s">
        <v>108</v>
      </c>
      <c r="M48" s="44" t="s">
        <v>109</v>
      </c>
    </row>
    <row r="49" spans="1:13">
      <c r="A49" s="44"/>
      <c r="B49" s="13" t="s">
        <v>54</v>
      </c>
      <c r="C49" s="13" t="str">
        <f t="shared" si="0"/>
        <v>1020020BD0临床医学院</v>
      </c>
      <c r="D49" s="13" t="s">
        <v>104</v>
      </c>
      <c r="E49" s="13" t="s">
        <v>105</v>
      </c>
      <c r="F49" s="13" t="s">
        <v>106</v>
      </c>
      <c r="G49" s="13">
        <v>2016</v>
      </c>
      <c r="H49" s="13" t="s">
        <v>16</v>
      </c>
      <c r="I49" s="13" t="s">
        <v>110</v>
      </c>
      <c r="J49" s="13">
        <v>76</v>
      </c>
      <c r="K49" s="8">
        <v>42682</v>
      </c>
      <c r="L49" s="13" t="s">
        <v>108</v>
      </c>
      <c r="M49" s="44" t="s">
        <v>109</v>
      </c>
    </row>
    <row r="50" spans="1:13">
      <c r="A50" s="44">
        <v>1</v>
      </c>
      <c r="B50" s="13" t="s">
        <v>54</v>
      </c>
      <c r="C50" s="13" t="str">
        <f t="shared" si="0"/>
        <v>1010065BB0临床医学院</v>
      </c>
      <c r="D50" s="13" t="s">
        <v>111</v>
      </c>
      <c r="E50" s="13" t="s">
        <v>112</v>
      </c>
      <c r="F50" s="13" t="s">
        <v>16</v>
      </c>
      <c r="G50" s="13">
        <v>2015</v>
      </c>
      <c r="H50" s="13" t="s">
        <v>16</v>
      </c>
      <c r="I50" s="13" t="s">
        <v>113</v>
      </c>
      <c r="J50" s="13">
        <v>50</v>
      </c>
      <c r="K50" s="8">
        <v>42700</v>
      </c>
      <c r="L50" s="13" t="s">
        <v>19</v>
      </c>
      <c r="M50" s="44" t="s">
        <v>114</v>
      </c>
    </row>
    <row r="51" spans="1:13">
      <c r="A51" s="44">
        <v>1</v>
      </c>
      <c r="B51" s="13" t="s">
        <v>54</v>
      </c>
      <c r="C51" s="13" t="str">
        <f t="shared" si="0"/>
        <v>1010065BB0临床医学院</v>
      </c>
      <c r="D51" s="13" t="s">
        <v>111</v>
      </c>
      <c r="E51" s="13" t="s">
        <v>112</v>
      </c>
      <c r="F51" s="13" t="s">
        <v>16</v>
      </c>
      <c r="G51" s="13">
        <v>2015</v>
      </c>
      <c r="H51" s="13" t="s">
        <v>16</v>
      </c>
      <c r="I51" s="13" t="s">
        <v>115</v>
      </c>
      <c r="J51" s="13">
        <v>48</v>
      </c>
      <c r="K51" s="8">
        <v>42700</v>
      </c>
      <c r="L51" s="13" t="s">
        <v>19</v>
      </c>
      <c r="M51" s="44" t="s">
        <v>116</v>
      </c>
    </row>
    <row r="52" spans="1:13">
      <c r="A52" s="13"/>
      <c r="B52" s="13" t="s">
        <v>54</v>
      </c>
      <c r="C52" s="13" t="str">
        <f t="shared" si="0"/>
        <v>1090032B00公共卫生与管理学院</v>
      </c>
      <c r="D52" s="13" t="s">
        <v>117</v>
      </c>
      <c r="E52" s="13" t="s">
        <v>118</v>
      </c>
      <c r="F52" s="13" t="s">
        <v>57</v>
      </c>
      <c r="G52" s="13">
        <v>2013</v>
      </c>
      <c r="H52" s="13" t="s">
        <v>57</v>
      </c>
      <c r="I52" s="13" t="s">
        <v>119</v>
      </c>
      <c r="J52" s="13">
        <v>40</v>
      </c>
      <c r="K52" s="8" t="s">
        <v>29</v>
      </c>
      <c r="L52" s="13"/>
      <c r="M52" s="44"/>
    </row>
    <row r="53" spans="1:13">
      <c r="A53" s="13"/>
      <c r="B53" s="13" t="s">
        <v>54</v>
      </c>
      <c r="C53" s="13" t="str">
        <f t="shared" si="0"/>
        <v>1090059B00公共卫生与管理学院</v>
      </c>
      <c r="D53" s="13" t="s">
        <v>120</v>
      </c>
      <c r="E53" s="13" t="s">
        <v>121</v>
      </c>
      <c r="F53" s="13" t="s">
        <v>57</v>
      </c>
      <c r="G53" s="13">
        <v>2013</v>
      </c>
      <c r="H53" s="13" t="s">
        <v>57</v>
      </c>
      <c r="I53" s="13" t="s">
        <v>122</v>
      </c>
      <c r="J53" s="13">
        <v>36</v>
      </c>
      <c r="K53" s="8" t="s">
        <v>29</v>
      </c>
      <c r="L53" s="13"/>
      <c r="M53" s="44"/>
    </row>
    <row r="54" spans="1:13">
      <c r="A54" s="13"/>
      <c r="B54" s="13" t="s">
        <v>54</v>
      </c>
      <c r="C54" s="13" t="str">
        <f t="shared" si="0"/>
        <v>1090106B00公共卫生与管理学院</v>
      </c>
      <c r="D54" s="13" t="s">
        <v>123</v>
      </c>
      <c r="E54" s="13" t="s">
        <v>124</v>
      </c>
      <c r="F54" s="13" t="s">
        <v>57</v>
      </c>
      <c r="G54" s="13">
        <v>2013</v>
      </c>
      <c r="H54" s="13" t="s">
        <v>57</v>
      </c>
      <c r="I54" s="13" t="s">
        <v>125</v>
      </c>
      <c r="J54" s="13">
        <v>46</v>
      </c>
      <c r="K54" s="8" t="s">
        <v>29</v>
      </c>
      <c r="L54" s="13"/>
      <c r="M54" s="44"/>
    </row>
    <row r="55" spans="1:13">
      <c r="A55" s="13">
        <v>5</v>
      </c>
      <c r="B55" s="13" t="s">
        <v>54</v>
      </c>
      <c r="C55" s="13" t="str">
        <f t="shared" si="0"/>
        <v>1052004BD1老年医学院</v>
      </c>
      <c r="D55" s="13" t="s">
        <v>126</v>
      </c>
      <c r="E55" s="13" t="s">
        <v>127</v>
      </c>
      <c r="F55" s="13" t="s">
        <v>128</v>
      </c>
      <c r="G55" s="13">
        <v>2016</v>
      </c>
      <c r="H55" s="13" t="s">
        <v>128</v>
      </c>
      <c r="I55" s="13" t="s">
        <v>129</v>
      </c>
      <c r="J55" s="13">
        <v>46</v>
      </c>
      <c r="K55" s="8">
        <v>42701</v>
      </c>
      <c r="L55" s="13" t="s">
        <v>33</v>
      </c>
      <c r="M55" s="44" t="s">
        <v>130</v>
      </c>
    </row>
    <row r="56" spans="1:13">
      <c r="A56" s="13">
        <v>5</v>
      </c>
      <c r="B56" s="13" t="s">
        <v>54</v>
      </c>
      <c r="C56" s="13" t="str">
        <f t="shared" si="0"/>
        <v>1052004BD1老年医学院</v>
      </c>
      <c r="D56" s="13" t="s">
        <v>126</v>
      </c>
      <c r="E56" s="13" t="s">
        <v>127</v>
      </c>
      <c r="F56" s="13" t="s">
        <v>128</v>
      </c>
      <c r="G56" s="13">
        <v>2016</v>
      </c>
      <c r="H56" s="13" t="s">
        <v>128</v>
      </c>
      <c r="I56" s="13" t="s">
        <v>131</v>
      </c>
      <c r="J56" s="13">
        <v>47</v>
      </c>
      <c r="K56" s="8">
        <v>42701</v>
      </c>
      <c r="L56" s="13" t="s">
        <v>33</v>
      </c>
      <c r="M56" s="44" t="s">
        <v>114</v>
      </c>
    </row>
    <row r="57" spans="1:13">
      <c r="A57" s="13">
        <v>2</v>
      </c>
      <c r="B57" s="13" t="s">
        <v>54</v>
      </c>
      <c r="C57" s="13" t="str">
        <f t="shared" si="0"/>
        <v>1010015B00临床医学院</v>
      </c>
      <c r="D57" s="13" t="s">
        <v>132</v>
      </c>
      <c r="E57" s="13" t="s">
        <v>133</v>
      </c>
      <c r="F57" s="13" t="s">
        <v>16</v>
      </c>
      <c r="G57" s="13">
        <v>2015</v>
      </c>
      <c r="H57" s="13" t="s">
        <v>16</v>
      </c>
      <c r="I57" s="13" t="s">
        <v>113</v>
      </c>
      <c r="J57" s="13">
        <v>50</v>
      </c>
      <c r="K57" s="8">
        <v>42700</v>
      </c>
      <c r="L57" s="13" t="s">
        <v>33</v>
      </c>
      <c r="M57" s="44">
        <v>1007</v>
      </c>
    </row>
    <row r="58" spans="1:13">
      <c r="A58" s="13">
        <v>2</v>
      </c>
      <c r="B58" s="13" t="s">
        <v>54</v>
      </c>
      <c r="C58" s="13" t="str">
        <f t="shared" si="0"/>
        <v>1010015B00临床医学院</v>
      </c>
      <c r="D58" s="13" t="s">
        <v>132</v>
      </c>
      <c r="E58" s="13" t="s">
        <v>133</v>
      </c>
      <c r="F58" s="13" t="s">
        <v>16</v>
      </c>
      <c r="G58" s="13">
        <v>2015</v>
      </c>
      <c r="H58" s="13" t="s">
        <v>16</v>
      </c>
      <c r="I58" s="13" t="s">
        <v>115</v>
      </c>
      <c r="J58" s="13">
        <v>48</v>
      </c>
      <c r="K58" s="8">
        <v>42700</v>
      </c>
      <c r="L58" s="13" t="s">
        <v>33</v>
      </c>
      <c r="M58" s="44">
        <v>1008</v>
      </c>
    </row>
    <row r="59" spans="1:13">
      <c r="A59" s="13">
        <v>2</v>
      </c>
      <c r="B59" s="13" t="s">
        <v>54</v>
      </c>
      <c r="C59" s="13" t="str">
        <f t="shared" si="0"/>
        <v>1010062BB0公共卫生与管理学院</v>
      </c>
      <c r="D59" s="13" t="s">
        <v>134</v>
      </c>
      <c r="E59" s="13" t="s">
        <v>135</v>
      </c>
      <c r="F59" s="13" t="s">
        <v>16</v>
      </c>
      <c r="G59" s="13">
        <v>2014</v>
      </c>
      <c r="H59" s="13" t="s">
        <v>57</v>
      </c>
      <c r="I59" s="13" t="s">
        <v>136</v>
      </c>
      <c r="J59" s="13">
        <v>55</v>
      </c>
      <c r="K59" s="8">
        <v>42700</v>
      </c>
      <c r="L59" s="13" t="s">
        <v>33</v>
      </c>
      <c r="M59" s="44">
        <v>2001</v>
      </c>
    </row>
    <row r="60" spans="1:13">
      <c r="A60" s="13">
        <v>2</v>
      </c>
      <c r="B60" s="13" t="s">
        <v>54</v>
      </c>
      <c r="C60" s="13" t="str">
        <f t="shared" si="0"/>
        <v>1010062BB0公共卫生与管理学院</v>
      </c>
      <c r="D60" s="13" t="s">
        <v>134</v>
      </c>
      <c r="E60" s="13" t="s">
        <v>135</v>
      </c>
      <c r="F60" s="13" t="s">
        <v>16</v>
      </c>
      <c r="G60" s="13">
        <v>2014</v>
      </c>
      <c r="H60" s="13" t="s">
        <v>57</v>
      </c>
      <c r="I60" s="13" t="s">
        <v>137</v>
      </c>
      <c r="J60" s="13">
        <v>57</v>
      </c>
      <c r="K60" s="8">
        <v>42700</v>
      </c>
      <c r="L60" s="13" t="s">
        <v>33</v>
      </c>
      <c r="M60" s="44">
        <v>2002</v>
      </c>
    </row>
    <row r="61" spans="1:13">
      <c r="A61" s="13">
        <v>2</v>
      </c>
      <c r="B61" s="13" t="s">
        <v>54</v>
      </c>
      <c r="C61" s="13" t="str">
        <f t="shared" si="0"/>
        <v>1010062BB0康复医学院</v>
      </c>
      <c r="D61" s="13" t="s">
        <v>134</v>
      </c>
      <c r="E61" s="13" t="s">
        <v>135</v>
      </c>
      <c r="F61" s="13" t="s">
        <v>16</v>
      </c>
      <c r="G61" s="13">
        <v>2015</v>
      </c>
      <c r="H61" s="13" t="s">
        <v>138</v>
      </c>
      <c r="I61" s="13" t="s">
        <v>139</v>
      </c>
      <c r="J61" s="13">
        <v>59</v>
      </c>
      <c r="K61" s="8" t="s">
        <v>29</v>
      </c>
      <c r="L61" s="13"/>
      <c r="M61" s="44"/>
    </row>
    <row r="62" spans="1:13">
      <c r="A62" s="13">
        <v>2</v>
      </c>
      <c r="B62" s="13" t="s">
        <v>54</v>
      </c>
      <c r="C62" s="13" t="str">
        <f t="shared" si="0"/>
        <v>1010062BB0口腔医学院</v>
      </c>
      <c r="D62" s="13" t="s">
        <v>134</v>
      </c>
      <c r="E62" s="13" t="s">
        <v>135</v>
      </c>
      <c r="F62" s="13" t="s">
        <v>16</v>
      </c>
      <c r="G62" s="13">
        <v>2014</v>
      </c>
      <c r="H62" s="13" t="s">
        <v>17</v>
      </c>
      <c r="I62" s="13" t="s">
        <v>140</v>
      </c>
      <c r="J62" s="13">
        <v>46</v>
      </c>
      <c r="K62" s="8">
        <v>42700</v>
      </c>
      <c r="L62" s="13" t="s">
        <v>33</v>
      </c>
      <c r="M62" s="44">
        <v>2004</v>
      </c>
    </row>
    <row r="63" spans="1:13">
      <c r="A63" s="13">
        <v>2</v>
      </c>
      <c r="B63" s="13" t="s">
        <v>54</v>
      </c>
      <c r="C63" s="13" t="str">
        <f t="shared" si="0"/>
        <v>1010062BB0口腔医学院</v>
      </c>
      <c r="D63" s="13" t="s">
        <v>134</v>
      </c>
      <c r="E63" s="13" t="s">
        <v>135</v>
      </c>
      <c r="F63" s="13" t="s">
        <v>16</v>
      </c>
      <c r="G63" s="13">
        <v>2014</v>
      </c>
      <c r="H63" s="13" t="s">
        <v>17</v>
      </c>
      <c r="I63" s="13" t="s">
        <v>141</v>
      </c>
      <c r="J63" s="13">
        <v>46</v>
      </c>
      <c r="K63" s="8">
        <v>42700</v>
      </c>
      <c r="L63" s="13" t="s">
        <v>33</v>
      </c>
      <c r="M63" s="44">
        <v>2006</v>
      </c>
    </row>
    <row r="64" spans="1:13">
      <c r="A64" s="13">
        <v>2</v>
      </c>
      <c r="B64" s="13" t="s">
        <v>54</v>
      </c>
      <c r="C64" s="13" t="str">
        <f t="shared" si="0"/>
        <v>1010062BB0重修</v>
      </c>
      <c r="D64" s="13" t="s">
        <v>134</v>
      </c>
      <c r="E64" s="13" t="s">
        <v>135</v>
      </c>
      <c r="F64" s="13" t="s">
        <v>16</v>
      </c>
      <c r="G64" s="13"/>
      <c r="H64" s="13" t="s">
        <v>49</v>
      </c>
      <c r="I64" s="13"/>
      <c r="J64" s="13">
        <v>2</v>
      </c>
      <c r="K64" s="8">
        <v>42700</v>
      </c>
      <c r="L64" s="13" t="s">
        <v>33</v>
      </c>
      <c r="M64" s="44">
        <v>2006</v>
      </c>
    </row>
    <row r="65" spans="1:13">
      <c r="A65" s="13">
        <v>2</v>
      </c>
      <c r="B65" s="13" t="s">
        <v>54</v>
      </c>
      <c r="C65" s="13" t="str">
        <f t="shared" si="0"/>
        <v>1060016BB0护理学院</v>
      </c>
      <c r="D65" s="13" t="s">
        <v>142</v>
      </c>
      <c r="E65" s="13" t="s">
        <v>143</v>
      </c>
      <c r="F65" s="13" t="s">
        <v>144</v>
      </c>
      <c r="G65" s="13">
        <v>2015</v>
      </c>
      <c r="H65" s="13" t="s">
        <v>27</v>
      </c>
      <c r="I65" s="13" t="s">
        <v>145</v>
      </c>
      <c r="J65" s="13">
        <v>52</v>
      </c>
      <c r="K65" s="8">
        <v>42700</v>
      </c>
      <c r="L65" s="13" t="s">
        <v>33</v>
      </c>
      <c r="M65" s="44">
        <v>2008</v>
      </c>
    </row>
    <row r="66" spans="1:13">
      <c r="A66" s="13">
        <v>2</v>
      </c>
      <c r="B66" s="13" t="s">
        <v>54</v>
      </c>
      <c r="C66" s="13" t="str">
        <f t="shared" ref="C66:C75" si="1">D66&amp;H66</f>
        <v>1060016BB0护理学院</v>
      </c>
      <c r="D66" s="13" t="s">
        <v>142</v>
      </c>
      <c r="E66" s="13" t="s">
        <v>143</v>
      </c>
      <c r="F66" s="13" t="s">
        <v>144</v>
      </c>
      <c r="G66" s="13">
        <v>2015</v>
      </c>
      <c r="H66" s="13" t="s">
        <v>27</v>
      </c>
      <c r="I66" s="13" t="s">
        <v>146</v>
      </c>
      <c r="J66" s="13">
        <v>51</v>
      </c>
      <c r="K66" s="8">
        <v>42700</v>
      </c>
      <c r="L66" s="13" t="s">
        <v>33</v>
      </c>
      <c r="M66" s="44">
        <v>3001</v>
      </c>
    </row>
    <row r="67" spans="1:13">
      <c r="A67" s="13">
        <v>2</v>
      </c>
      <c r="B67" s="13" t="s">
        <v>54</v>
      </c>
      <c r="C67" s="13" t="str">
        <f t="shared" si="1"/>
        <v>1060053BB0临床医学院</v>
      </c>
      <c r="D67" s="13" t="s">
        <v>147</v>
      </c>
      <c r="E67" s="13" t="s">
        <v>148</v>
      </c>
      <c r="F67" s="13" t="s">
        <v>144</v>
      </c>
      <c r="G67" s="13">
        <v>2014</v>
      </c>
      <c r="H67" s="13" t="s">
        <v>16</v>
      </c>
      <c r="I67" s="13" t="s">
        <v>149</v>
      </c>
      <c r="J67" s="13">
        <v>52</v>
      </c>
      <c r="K67" s="8">
        <v>42700</v>
      </c>
      <c r="L67" s="13" t="s">
        <v>33</v>
      </c>
      <c r="M67" s="44">
        <v>3002</v>
      </c>
    </row>
    <row r="68" spans="1:13">
      <c r="A68" s="13">
        <v>2</v>
      </c>
      <c r="B68" s="13" t="s">
        <v>54</v>
      </c>
      <c r="C68" s="13" t="str">
        <f t="shared" si="1"/>
        <v>1060053BB0临床医学院</v>
      </c>
      <c r="D68" s="13" t="s">
        <v>147</v>
      </c>
      <c r="E68" s="13" t="s">
        <v>148</v>
      </c>
      <c r="F68" s="13" t="s">
        <v>144</v>
      </c>
      <c r="G68" s="13">
        <v>2014</v>
      </c>
      <c r="H68" s="13" t="s">
        <v>16</v>
      </c>
      <c r="I68" s="13" t="s">
        <v>150</v>
      </c>
      <c r="J68" s="13">
        <v>55</v>
      </c>
      <c r="K68" s="8">
        <v>42700</v>
      </c>
      <c r="L68" s="13" t="s">
        <v>33</v>
      </c>
      <c r="M68" s="44">
        <v>3003</v>
      </c>
    </row>
    <row r="69" spans="1:13">
      <c r="A69" s="13">
        <v>2</v>
      </c>
      <c r="B69" s="13" t="s">
        <v>54</v>
      </c>
      <c r="C69" s="13" t="str">
        <f t="shared" si="1"/>
        <v>1060053BB0临床医学院</v>
      </c>
      <c r="D69" s="13" t="s">
        <v>147</v>
      </c>
      <c r="E69" s="13" t="s">
        <v>148</v>
      </c>
      <c r="F69" s="13" t="s">
        <v>144</v>
      </c>
      <c r="G69" s="13">
        <v>2014</v>
      </c>
      <c r="H69" s="13" t="s">
        <v>16</v>
      </c>
      <c r="I69" s="13" t="s">
        <v>151</v>
      </c>
      <c r="J69" s="13">
        <v>62</v>
      </c>
      <c r="K69" s="8">
        <v>42700</v>
      </c>
      <c r="L69" s="13" t="s">
        <v>33</v>
      </c>
      <c r="M69" s="44">
        <v>3004</v>
      </c>
    </row>
    <row r="70" spans="1:13">
      <c r="A70" s="13">
        <v>2</v>
      </c>
      <c r="B70" s="13" t="s">
        <v>54</v>
      </c>
      <c r="C70" s="13" t="str">
        <f t="shared" si="1"/>
        <v>1060053BB0临床医学院</v>
      </c>
      <c r="D70" s="13" t="s">
        <v>147</v>
      </c>
      <c r="E70" s="13" t="s">
        <v>148</v>
      </c>
      <c r="F70" s="13" t="s">
        <v>144</v>
      </c>
      <c r="G70" s="13">
        <v>2014</v>
      </c>
      <c r="H70" s="13" t="s">
        <v>16</v>
      </c>
      <c r="I70" s="13" t="s">
        <v>152</v>
      </c>
      <c r="J70" s="13">
        <v>56</v>
      </c>
      <c r="K70" s="8">
        <v>42700</v>
      </c>
      <c r="L70" s="13" t="s">
        <v>33</v>
      </c>
      <c r="M70" s="44">
        <v>3005</v>
      </c>
    </row>
    <row r="71" spans="1:13">
      <c r="A71" s="13">
        <v>2</v>
      </c>
      <c r="B71" s="13" t="s">
        <v>54</v>
      </c>
      <c r="C71" s="13" t="str">
        <f t="shared" si="1"/>
        <v>1060053BB0临床医学院</v>
      </c>
      <c r="D71" s="13" t="s">
        <v>147</v>
      </c>
      <c r="E71" s="13" t="s">
        <v>148</v>
      </c>
      <c r="F71" s="13" t="s">
        <v>144</v>
      </c>
      <c r="G71" s="13">
        <v>2014</v>
      </c>
      <c r="H71" s="13" t="s">
        <v>16</v>
      </c>
      <c r="I71" s="13" t="s">
        <v>153</v>
      </c>
      <c r="J71" s="13">
        <v>55</v>
      </c>
      <c r="K71" s="8">
        <v>42700</v>
      </c>
      <c r="L71" s="13" t="s">
        <v>33</v>
      </c>
      <c r="M71" s="44">
        <v>3006</v>
      </c>
    </row>
    <row r="72" spans="1:13">
      <c r="A72" s="13">
        <v>2</v>
      </c>
      <c r="B72" s="13" t="s">
        <v>54</v>
      </c>
      <c r="C72" s="13" t="str">
        <f t="shared" si="1"/>
        <v>1060053BB0临床医学院</v>
      </c>
      <c r="D72" s="13" t="s">
        <v>147</v>
      </c>
      <c r="E72" s="13" t="s">
        <v>148</v>
      </c>
      <c r="F72" s="13" t="s">
        <v>144</v>
      </c>
      <c r="G72" s="13">
        <v>2014</v>
      </c>
      <c r="H72" s="13" t="s">
        <v>16</v>
      </c>
      <c r="I72" s="13" t="s">
        <v>154</v>
      </c>
      <c r="J72" s="13">
        <v>51</v>
      </c>
      <c r="K72" s="8">
        <v>42700</v>
      </c>
      <c r="L72" s="13" t="s">
        <v>33</v>
      </c>
      <c r="M72" s="44">
        <v>3007</v>
      </c>
    </row>
    <row r="73" spans="1:13">
      <c r="A73" s="13">
        <v>2</v>
      </c>
      <c r="B73" s="13" t="s">
        <v>54</v>
      </c>
      <c r="C73" s="13" t="str">
        <f t="shared" si="1"/>
        <v>1060053BB0临床医学院</v>
      </c>
      <c r="D73" s="13" t="s">
        <v>147</v>
      </c>
      <c r="E73" s="13" t="s">
        <v>148</v>
      </c>
      <c r="F73" s="13" t="s">
        <v>144</v>
      </c>
      <c r="G73" s="13">
        <v>2014</v>
      </c>
      <c r="H73" s="13" t="s">
        <v>16</v>
      </c>
      <c r="I73" s="13" t="s">
        <v>155</v>
      </c>
      <c r="J73" s="13">
        <v>59</v>
      </c>
      <c r="K73" s="8">
        <v>42700</v>
      </c>
      <c r="L73" s="13" t="s">
        <v>33</v>
      </c>
      <c r="M73" s="44">
        <v>4004</v>
      </c>
    </row>
    <row r="74" spans="1:13">
      <c r="A74" s="13">
        <v>2</v>
      </c>
      <c r="B74" s="13" t="s">
        <v>54</v>
      </c>
      <c r="C74" s="13" t="str">
        <f t="shared" si="1"/>
        <v>1060053BB0临床医学院</v>
      </c>
      <c r="D74" s="13" t="s">
        <v>147</v>
      </c>
      <c r="E74" s="13" t="s">
        <v>148</v>
      </c>
      <c r="F74" s="13" t="s">
        <v>144</v>
      </c>
      <c r="G74" s="13">
        <v>2014</v>
      </c>
      <c r="H74" s="13" t="s">
        <v>16</v>
      </c>
      <c r="I74" s="13" t="s">
        <v>156</v>
      </c>
      <c r="J74" s="13">
        <v>60</v>
      </c>
      <c r="K74" s="8">
        <v>42700</v>
      </c>
      <c r="L74" s="13" t="s">
        <v>33</v>
      </c>
      <c r="M74" s="44">
        <v>4005</v>
      </c>
    </row>
    <row r="75" spans="1:13">
      <c r="A75" s="13">
        <v>2</v>
      </c>
      <c r="B75" s="13" t="s">
        <v>54</v>
      </c>
      <c r="C75" s="13" t="str">
        <f t="shared" si="1"/>
        <v>1060053BB0临床医学院</v>
      </c>
      <c r="D75" s="13" t="s">
        <v>147</v>
      </c>
      <c r="E75" s="13" t="s">
        <v>148</v>
      </c>
      <c r="F75" s="13" t="s">
        <v>144</v>
      </c>
      <c r="G75" s="13">
        <v>2014</v>
      </c>
      <c r="H75" s="13" t="s">
        <v>16</v>
      </c>
      <c r="I75" s="13" t="s">
        <v>157</v>
      </c>
      <c r="J75" s="13">
        <v>58</v>
      </c>
      <c r="K75" s="8">
        <v>42700</v>
      </c>
      <c r="L75" s="13" t="s">
        <v>33</v>
      </c>
      <c r="M75" s="44">
        <v>4006</v>
      </c>
    </row>
    <row r="76" spans="1:13">
      <c r="A76" s="13">
        <v>2</v>
      </c>
      <c r="B76" s="13" t="s">
        <v>54</v>
      </c>
      <c r="C76" s="13" t="str">
        <f t="shared" ref="C76:C139" si="2">D76&amp;H76</f>
        <v>1060053BB0临床医学院</v>
      </c>
      <c r="D76" s="13" t="s">
        <v>147</v>
      </c>
      <c r="E76" s="13" t="s">
        <v>148</v>
      </c>
      <c r="F76" s="13" t="s">
        <v>144</v>
      </c>
      <c r="G76" s="13">
        <v>2014</v>
      </c>
      <c r="H76" s="13" t="s">
        <v>16</v>
      </c>
      <c r="I76" s="13" t="s">
        <v>158</v>
      </c>
      <c r="J76" s="13">
        <v>56</v>
      </c>
      <c r="K76" s="8">
        <v>42700</v>
      </c>
      <c r="L76" s="13" t="s">
        <v>33</v>
      </c>
      <c r="M76" s="44">
        <v>4007</v>
      </c>
    </row>
    <row r="77" spans="1:13">
      <c r="A77" s="13">
        <v>2</v>
      </c>
      <c r="B77" s="13" t="s">
        <v>54</v>
      </c>
      <c r="C77" s="13" t="str">
        <f t="shared" si="2"/>
        <v>1060053BB0临床医学院</v>
      </c>
      <c r="D77" s="13" t="s">
        <v>147</v>
      </c>
      <c r="E77" s="13" t="s">
        <v>148</v>
      </c>
      <c r="F77" s="13" t="s">
        <v>144</v>
      </c>
      <c r="G77" s="13">
        <v>2014</v>
      </c>
      <c r="H77" s="13" t="s">
        <v>16</v>
      </c>
      <c r="I77" s="13" t="s">
        <v>159</v>
      </c>
      <c r="J77" s="13">
        <v>35</v>
      </c>
      <c r="K77" s="8">
        <v>42700</v>
      </c>
      <c r="L77" s="13" t="s">
        <v>33</v>
      </c>
      <c r="M77" s="44" t="s">
        <v>99</v>
      </c>
    </row>
    <row r="78" spans="1:13">
      <c r="A78" s="13">
        <v>2</v>
      </c>
      <c r="B78" s="13" t="s">
        <v>54</v>
      </c>
      <c r="C78" s="13" t="str">
        <f t="shared" si="2"/>
        <v>1060053BB0临床医学院</v>
      </c>
      <c r="D78" s="13" t="s">
        <v>147</v>
      </c>
      <c r="E78" s="13" t="s">
        <v>148</v>
      </c>
      <c r="F78" s="13" t="s">
        <v>144</v>
      </c>
      <c r="G78" s="13">
        <v>2014</v>
      </c>
      <c r="H78" s="13" t="s">
        <v>16</v>
      </c>
      <c r="I78" s="13" t="s">
        <v>160</v>
      </c>
      <c r="J78" s="13">
        <v>35</v>
      </c>
      <c r="K78" s="8">
        <v>42700</v>
      </c>
      <c r="L78" s="13" t="s">
        <v>33</v>
      </c>
      <c r="M78" s="44" t="s">
        <v>102</v>
      </c>
    </row>
    <row r="79" spans="1:13">
      <c r="A79" s="13">
        <v>2</v>
      </c>
      <c r="B79" s="13" t="s">
        <v>54</v>
      </c>
      <c r="C79" s="13" t="str">
        <f t="shared" si="2"/>
        <v>1060053BB0临床医学院</v>
      </c>
      <c r="D79" s="13" t="s">
        <v>147</v>
      </c>
      <c r="E79" s="13" t="s">
        <v>148</v>
      </c>
      <c r="F79" s="13" t="s">
        <v>144</v>
      </c>
      <c r="G79" s="13">
        <v>2014</v>
      </c>
      <c r="H79" s="13" t="s">
        <v>16</v>
      </c>
      <c r="I79" s="13" t="s">
        <v>161</v>
      </c>
      <c r="J79" s="13">
        <v>62</v>
      </c>
      <c r="K79" s="8">
        <v>42700</v>
      </c>
      <c r="L79" s="13" t="s">
        <v>33</v>
      </c>
      <c r="M79" s="44" t="s">
        <v>103</v>
      </c>
    </row>
    <row r="80" spans="1:13">
      <c r="A80" s="13">
        <v>2</v>
      </c>
      <c r="B80" s="13" t="s">
        <v>54</v>
      </c>
      <c r="C80" s="13" t="str">
        <f t="shared" si="2"/>
        <v>1060053BB0临床医学院</v>
      </c>
      <c r="D80" s="13" t="s">
        <v>147</v>
      </c>
      <c r="E80" s="13" t="s">
        <v>148</v>
      </c>
      <c r="F80" s="13" t="s">
        <v>144</v>
      </c>
      <c r="G80" s="13">
        <v>2014</v>
      </c>
      <c r="H80" s="13" t="s">
        <v>16</v>
      </c>
      <c r="I80" s="13" t="s">
        <v>162</v>
      </c>
      <c r="J80" s="13">
        <v>62</v>
      </c>
      <c r="K80" s="8">
        <v>42700</v>
      </c>
      <c r="L80" s="13" t="s">
        <v>33</v>
      </c>
      <c r="M80" s="44" t="s">
        <v>163</v>
      </c>
    </row>
    <row r="81" spans="1:13">
      <c r="A81" s="13">
        <v>2</v>
      </c>
      <c r="B81" s="13" t="s">
        <v>54</v>
      </c>
      <c r="C81" s="13" t="str">
        <f t="shared" si="2"/>
        <v>1060053BB0临床医学院</v>
      </c>
      <c r="D81" s="13" t="s">
        <v>147</v>
      </c>
      <c r="E81" s="13" t="s">
        <v>148</v>
      </c>
      <c r="F81" s="13" t="s">
        <v>144</v>
      </c>
      <c r="G81" s="13">
        <v>2014</v>
      </c>
      <c r="H81" s="13" t="s">
        <v>16</v>
      </c>
      <c r="I81" s="13" t="s">
        <v>164</v>
      </c>
      <c r="J81" s="13">
        <v>63</v>
      </c>
      <c r="K81" s="8">
        <v>42700</v>
      </c>
      <c r="L81" s="13" t="s">
        <v>33</v>
      </c>
      <c r="M81" s="44" t="s">
        <v>165</v>
      </c>
    </row>
    <row r="82" spans="1:13">
      <c r="A82" s="13">
        <v>2</v>
      </c>
      <c r="B82" s="13" t="s">
        <v>54</v>
      </c>
      <c r="C82" s="13" t="str">
        <f t="shared" si="2"/>
        <v>1060053BB0临床医学院</v>
      </c>
      <c r="D82" s="13" t="s">
        <v>147</v>
      </c>
      <c r="E82" s="13" t="s">
        <v>148</v>
      </c>
      <c r="F82" s="13" t="s">
        <v>144</v>
      </c>
      <c r="G82" s="13">
        <v>2014</v>
      </c>
      <c r="H82" s="13" t="s">
        <v>16</v>
      </c>
      <c r="I82" s="13" t="s">
        <v>166</v>
      </c>
      <c r="J82" s="13">
        <v>56</v>
      </c>
      <c r="K82" s="8">
        <v>42700</v>
      </c>
      <c r="L82" s="13" t="s">
        <v>33</v>
      </c>
      <c r="M82" s="44" t="s">
        <v>167</v>
      </c>
    </row>
    <row r="83" spans="1:13">
      <c r="A83" s="13">
        <v>2</v>
      </c>
      <c r="B83" s="13" t="s">
        <v>54</v>
      </c>
      <c r="C83" s="13" t="str">
        <f t="shared" si="2"/>
        <v>1060053BB0临床医学院</v>
      </c>
      <c r="D83" s="13" t="s">
        <v>147</v>
      </c>
      <c r="E83" s="13" t="s">
        <v>148</v>
      </c>
      <c r="F83" s="13" t="s">
        <v>144</v>
      </c>
      <c r="G83" s="13">
        <v>2014</v>
      </c>
      <c r="H83" s="13" t="s">
        <v>16</v>
      </c>
      <c r="I83" s="13" t="s">
        <v>168</v>
      </c>
      <c r="J83" s="13">
        <v>66</v>
      </c>
      <c r="K83" s="8">
        <v>42700</v>
      </c>
      <c r="L83" s="13" t="s">
        <v>33</v>
      </c>
      <c r="M83" s="44" t="s">
        <v>130</v>
      </c>
    </row>
    <row r="84" spans="1:13">
      <c r="A84" s="13">
        <v>2</v>
      </c>
      <c r="B84" s="13" t="s">
        <v>54</v>
      </c>
      <c r="C84" s="13" t="str">
        <f t="shared" si="2"/>
        <v>1060053BB0临床医学院</v>
      </c>
      <c r="D84" s="13" t="s">
        <v>147</v>
      </c>
      <c r="E84" s="13" t="s">
        <v>148</v>
      </c>
      <c r="F84" s="13" t="s">
        <v>144</v>
      </c>
      <c r="G84" s="13">
        <v>2014</v>
      </c>
      <c r="H84" s="13" t="s">
        <v>16</v>
      </c>
      <c r="I84" s="13" t="s">
        <v>169</v>
      </c>
      <c r="J84" s="13">
        <v>61</v>
      </c>
      <c r="K84" s="8">
        <v>42700</v>
      </c>
      <c r="L84" s="13" t="s">
        <v>33</v>
      </c>
      <c r="M84" s="44" t="s">
        <v>114</v>
      </c>
    </row>
    <row r="85" spans="1:13">
      <c r="A85" s="13">
        <v>2</v>
      </c>
      <c r="B85" s="13" t="s">
        <v>54</v>
      </c>
      <c r="C85" s="13" t="str">
        <f t="shared" si="2"/>
        <v>1060053BB0中西医结合学院</v>
      </c>
      <c r="D85" s="13" t="s">
        <v>147</v>
      </c>
      <c r="E85" s="13" t="s">
        <v>148</v>
      </c>
      <c r="F85" s="13" t="s">
        <v>144</v>
      </c>
      <c r="G85" s="13">
        <v>2014</v>
      </c>
      <c r="H85" s="13" t="s">
        <v>170</v>
      </c>
      <c r="I85" s="13" t="s">
        <v>171</v>
      </c>
      <c r="J85" s="13">
        <v>54</v>
      </c>
      <c r="K85" s="8">
        <v>42700</v>
      </c>
      <c r="L85" s="13" t="s">
        <v>33</v>
      </c>
      <c r="M85" s="44" t="s">
        <v>116</v>
      </c>
    </row>
    <row r="86" spans="1:13">
      <c r="A86" s="13">
        <v>2</v>
      </c>
      <c r="B86" s="13" t="s">
        <v>54</v>
      </c>
      <c r="C86" s="13" t="str">
        <f t="shared" si="2"/>
        <v>1060053BB0中西医结合学院</v>
      </c>
      <c r="D86" s="13" t="s">
        <v>147</v>
      </c>
      <c r="E86" s="13" t="s">
        <v>148</v>
      </c>
      <c r="F86" s="13" t="s">
        <v>144</v>
      </c>
      <c r="G86" s="13">
        <v>2014</v>
      </c>
      <c r="H86" s="13" t="s">
        <v>170</v>
      </c>
      <c r="I86" s="13" t="s">
        <v>172</v>
      </c>
      <c r="J86" s="13">
        <v>54</v>
      </c>
      <c r="K86" s="8">
        <v>42700</v>
      </c>
      <c r="L86" s="13" t="s">
        <v>33</v>
      </c>
      <c r="M86" s="44" t="s">
        <v>173</v>
      </c>
    </row>
    <row r="87" spans="1:13">
      <c r="A87" s="13">
        <v>2</v>
      </c>
      <c r="B87" s="13" t="s">
        <v>54</v>
      </c>
      <c r="C87" s="13" t="str">
        <f t="shared" si="2"/>
        <v>1060053BB0中西医结合学院</v>
      </c>
      <c r="D87" s="13" t="s">
        <v>147</v>
      </c>
      <c r="E87" s="13" t="s">
        <v>148</v>
      </c>
      <c r="F87" s="13" t="s">
        <v>144</v>
      </c>
      <c r="G87" s="13">
        <v>2014</v>
      </c>
      <c r="H87" s="13" t="s">
        <v>170</v>
      </c>
      <c r="I87" s="13" t="s">
        <v>174</v>
      </c>
      <c r="J87" s="13">
        <v>54</v>
      </c>
      <c r="K87" s="8">
        <v>42700</v>
      </c>
      <c r="L87" s="13" t="s">
        <v>33</v>
      </c>
      <c r="M87" s="44" t="s">
        <v>175</v>
      </c>
    </row>
    <row r="88" spans="1:13">
      <c r="A88" s="13">
        <v>2</v>
      </c>
      <c r="B88" s="13" t="s">
        <v>54</v>
      </c>
      <c r="C88" s="13" t="str">
        <f t="shared" si="2"/>
        <v>1060053BB0重修</v>
      </c>
      <c r="D88" s="13" t="s">
        <v>147</v>
      </c>
      <c r="E88" s="13" t="s">
        <v>148</v>
      </c>
      <c r="F88" s="13" t="s">
        <v>144</v>
      </c>
      <c r="G88" s="13"/>
      <c r="H88" s="13" t="s">
        <v>49</v>
      </c>
      <c r="I88" s="13"/>
      <c r="J88" s="13">
        <v>8</v>
      </c>
      <c r="K88" s="8">
        <v>42700</v>
      </c>
      <c r="L88" s="13" t="s">
        <v>33</v>
      </c>
      <c r="M88" s="44" t="s">
        <v>175</v>
      </c>
    </row>
    <row r="89" spans="1:13">
      <c r="A89" s="13">
        <v>2</v>
      </c>
      <c r="B89" s="13" t="s">
        <v>54</v>
      </c>
      <c r="C89" s="13" t="str">
        <f t="shared" si="2"/>
        <v>1060064B00人文与社会科学学院</v>
      </c>
      <c r="D89" s="13" t="s">
        <v>176</v>
      </c>
      <c r="E89" s="13" t="s">
        <v>177</v>
      </c>
      <c r="F89" s="13" t="s">
        <v>144</v>
      </c>
      <c r="G89" s="13">
        <v>2015</v>
      </c>
      <c r="H89" s="13" t="s">
        <v>144</v>
      </c>
      <c r="I89" s="13" t="s">
        <v>178</v>
      </c>
      <c r="J89" s="13">
        <v>57</v>
      </c>
      <c r="K89" s="8">
        <v>42700</v>
      </c>
      <c r="L89" s="13" t="s">
        <v>33</v>
      </c>
      <c r="M89" s="44" t="s">
        <v>179</v>
      </c>
    </row>
    <row r="90" spans="1:13">
      <c r="A90" s="13">
        <v>2</v>
      </c>
      <c r="B90" s="13" t="s">
        <v>54</v>
      </c>
      <c r="C90" s="13" t="str">
        <f t="shared" si="2"/>
        <v>1060064B00重修</v>
      </c>
      <c r="D90" s="13" t="s">
        <v>176</v>
      </c>
      <c r="E90" s="13" t="s">
        <v>177</v>
      </c>
      <c r="F90" s="13" t="s">
        <v>144</v>
      </c>
      <c r="G90" s="13"/>
      <c r="H90" s="13" t="s">
        <v>49</v>
      </c>
      <c r="I90" s="13"/>
      <c r="J90" s="13">
        <v>1</v>
      </c>
      <c r="K90" s="8">
        <v>42700</v>
      </c>
      <c r="L90" s="13" t="s">
        <v>33</v>
      </c>
      <c r="M90" s="44" t="s">
        <v>179</v>
      </c>
    </row>
    <row r="91" spans="1:13">
      <c r="A91" s="13">
        <v>2</v>
      </c>
      <c r="B91" s="13" t="s">
        <v>54</v>
      </c>
      <c r="C91" s="13" t="str">
        <f t="shared" si="2"/>
        <v>1030081B00特殊教育学院</v>
      </c>
      <c r="D91" s="13" t="s">
        <v>180</v>
      </c>
      <c r="E91" s="13" t="s">
        <v>181</v>
      </c>
      <c r="F91" s="13" t="s">
        <v>182</v>
      </c>
      <c r="G91" s="13">
        <v>2014</v>
      </c>
      <c r="H91" s="13" t="s">
        <v>182</v>
      </c>
      <c r="I91" s="13" t="s">
        <v>183</v>
      </c>
      <c r="J91" s="13">
        <v>35</v>
      </c>
      <c r="K91" s="8">
        <v>42700</v>
      </c>
      <c r="L91" s="13" t="s">
        <v>33</v>
      </c>
      <c r="M91" s="44" t="s">
        <v>184</v>
      </c>
    </row>
    <row r="92" spans="1:13">
      <c r="A92" s="13"/>
      <c r="B92" s="13" t="s">
        <v>54</v>
      </c>
      <c r="C92" s="13" t="str">
        <f t="shared" si="2"/>
        <v>1100032B00临床医学院</v>
      </c>
      <c r="D92" s="13" t="s">
        <v>185</v>
      </c>
      <c r="E92" s="13" t="s">
        <v>186</v>
      </c>
      <c r="F92" s="13" t="s">
        <v>187</v>
      </c>
      <c r="G92" s="13">
        <v>2016</v>
      </c>
      <c r="H92" s="13" t="s">
        <v>16</v>
      </c>
      <c r="I92" s="13" t="s">
        <v>107</v>
      </c>
      <c r="J92" s="13">
        <v>75</v>
      </c>
      <c r="K92" s="8">
        <v>42684</v>
      </c>
      <c r="L92" s="13" t="s">
        <v>33</v>
      </c>
      <c r="M92" s="44">
        <v>1003</v>
      </c>
    </row>
    <row r="93" spans="1:13">
      <c r="A93" s="13"/>
      <c r="B93" s="13" t="s">
        <v>54</v>
      </c>
      <c r="C93" s="13" t="str">
        <f t="shared" si="2"/>
        <v>1100032B00临床医学院</v>
      </c>
      <c r="D93" s="13" t="s">
        <v>185</v>
      </c>
      <c r="E93" s="13" t="s">
        <v>186</v>
      </c>
      <c r="F93" s="13" t="s">
        <v>187</v>
      </c>
      <c r="G93" s="13">
        <v>2016</v>
      </c>
      <c r="H93" s="13" t="s">
        <v>16</v>
      </c>
      <c r="I93" s="13" t="s">
        <v>110</v>
      </c>
      <c r="J93" s="13">
        <v>76</v>
      </c>
      <c r="K93" s="8">
        <v>42684</v>
      </c>
      <c r="L93" s="13" t="s">
        <v>33</v>
      </c>
      <c r="M93" s="44">
        <v>2002</v>
      </c>
    </row>
    <row r="94" spans="1:13">
      <c r="A94" s="13"/>
      <c r="B94" s="13" t="s">
        <v>54</v>
      </c>
      <c r="C94" s="13" t="str">
        <f t="shared" si="2"/>
        <v>1100032B00重修</v>
      </c>
      <c r="D94" s="13" t="s">
        <v>185</v>
      </c>
      <c r="E94" s="13" t="s">
        <v>186</v>
      </c>
      <c r="F94" s="13" t="s">
        <v>187</v>
      </c>
      <c r="G94" s="13"/>
      <c r="H94" s="13" t="s">
        <v>49</v>
      </c>
      <c r="I94" s="13"/>
      <c r="J94" s="13">
        <v>14</v>
      </c>
      <c r="K94" s="8">
        <v>42684</v>
      </c>
      <c r="L94" s="13" t="s">
        <v>33</v>
      </c>
      <c r="M94" s="44">
        <v>1003</v>
      </c>
    </row>
    <row r="95" spans="1:13">
      <c r="A95" s="13">
        <v>2</v>
      </c>
      <c r="B95" s="13" t="s">
        <v>54</v>
      </c>
      <c r="C95" s="13" t="str">
        <f t="shared" si="2"/>
        <v>1070053B00药学院</v>
      </c>
      <c r="D95" s="13" t="s">
        <v>188</v>
      </c>
      <c r="E95" s="13" t="s">
        <v>189</v>
      </c>
      <c r="F95" s="13" t="s">
        <v>190</v>
      </c>
      <c r="G95" s="13">
        <v>2013</v>
      </c>
      <c r="H95" s="13" t="s">
        <v>190</v>
      </c>
      <c r="I95" s="13" t="s">
        <v>191</v>
      </c>
      <c r="J95" s="13">
        <v>54</v>
      </c>
      <c r="K95" s="8">
        <v>42700</v>
      </c>
      <c r="L95" s="13" t="s">
        <v>33</v>
      </c>
      <c r="M95" s="44" t="s">
        <v>192</v>
      </c>
    </row>
    <row r="96" spans="1:13">
      <c r="A96" s="13">
        <v>2</v>
      </c>
      <c r="B96" s="13" t="s">
        <v>54</v>
      </c>
      <c r="C96" s="13" t="str">
        <f t="shared" si="2"/>
        <v>1070053B00药学院</v>
      </c>
      <c r="D96" s="13" t="s">
        <v>188</v>
      </c>
      <c r="E96" s="13" t="s">
        <v>189</v>
      </c>
      <c r="F96" s="13" t="s">
        <v>190</v>
      </c>
      <c r="G96" s="13">
        <v>2013</v>
      </c>
      <c r="H96" s="13" t="s">
        <v>190</v>
      </c>
      <c r="I96" s="13" t="s">
        <v>193</v>
      </c>
      <c r="J96" s="13">
        <v>54</v>
      </c>
      <c r="K96" s="8">
        <v>42700</v>
      </c>
      <c r="L96" s="13" t="s">
        <v>33</v>
      </c>
      <c r="M96" s="13">
        <v>2007</v>
      </c>
    </row>
    <row r="97" spans="1:13">
      <c r="A97" s="13">
        <v>3</v>
      </c>
      <c r="B97" s="13" t="s">
        <v>54</v>
      </c>
      <c r="C97" s="13" t="str">
        <f t="shared" si="2"/>
        <v>1090057BA0口腔医学院</v>
      </c>
      <c r="D97" s="13" t="s">
        <v>194</v>
      </c>
      <c r="E97" s="13" t="s">
        <v>195</v>
      </c>
      <c r="F97" s="13" t="s">
        <v>57</v>
      </c>
      <c r="G97" s="13">
        <v>2015</v>
      </c>
      <c r="H97" s="13" t="s">
        <v>17</v>
      </c>
      <c r="I97" s="13" t="s">
        <v>196</v>
      </c>
      <c r="J97" s="13">
        <v>63</v>
      </c>
      <c r="K97" s="8">
        <v>42700</v>
      </c>
      <c r="L97" s="13" t="s">
        <v>40</v>
      </c>
      <c r="M97" s="44">
        <v>1003</v>
      </c>
    </row>
    <row r="98" spans="1:13">
      <c r="A98" s="13">
        <v>3</v>
      </c>
      <c r="B98" s="13" t="s">
        <v>54</v>
      </c>
      <c r="C98" s="13" t="str">
        <f t="shared" si="2"/>
        <v>1090057BA0口腔医学院</v>
      </c>
      <c r="D98" s="13" t="s">
        <v>194</v>
      </c>
      <c r="E98" s="13" t="s">
        <v>195</v>
      </c>
      <c r="F98" s="13" t="s">
        <v>57</v>
      </c>
      <c r="G98" s="13">
        <v>2015</v>
      </c>
      <c r="H98" s="13" t="s">
        <v>17</v>
      </c>
      <c r="I98" s="13" t="s">
        <v>197</v>
      </c>
      <c r="J98" s="13">
        <v>62</v>
      </c>
      <c r="K98" s="8">
        <v>42700</v>
      </c>
      <c r="L98" s="13" t="s">
        <v>40</v>
      </c>
      <c r="M98" s="44">
        <v>1004</v>
      </c>
    </row>
    <row r="99" spans="1:13">
      <c r="A99" s="13">
        <v>3</v>
      </c>
      <c r="B99" s="13" t="s">
        <v>54</v>
      </c>
      <c r="C99" s="13" t="str">
        <f t="shared" si="2"/>
        <v>1090057BA0临床医学院</v>
      </c>
      <c r="D99" s="13" t="s">
        <v>194</v>
      </c>
      <c r="E99" s="13" t="s">
        <v>195</v>
      </c>
      <c r="F99" s="13" t="s">
        <v>57</v>
      </c>
      <c r="G99" s="13">
        <v>2014</v>
      </c>
      <c r="H99" s="13" t="s">
        <v>16</v>
      </c>
      <c r="I99" s="13" t="s">
        <v>161</v>
      </c>
      <c r="J99" s="13">
        <v>62</v>
      </c>
      <c r="K99" s="8">
        <v>42700</v>
      </c>
      <c r="L99" s="13" t="s">
        <v>40</v>
      </c>
      <c r="M99" s="44">
        <v>1005</v>
      </c>
    </row>
    <row r="100" spans="1:13">
      <c r="A100" s="13">
        <v>3</v>
      </c>
      <c r="B100" s="13" t="s">
        <v>54</v>
      </c>
      <c r="C100" s="13" t="str">
        <f t="shared" si="2"/>
        <v>1090057BA0临床医学院</v>
      </c>
      <c r="D100" s="13" t="s">
        <v>194</v>
      </c>
      <c r="E100" s="13" t="s">
        <v>195</v>
      </c>
      <c r="F100" s="13" t="s">
        <v>57</v>
      </c>
      <c r="G100" s="13">
        <v>2014</v>
      </c>
      <c r="H100" s="13" t="s">
        <v>16</v>
      </c>
      <c r="I100" s="13" t="s">
        <v>162</v>
      </c>
      <c r="J100" s="13">
        <v>62</v>
      </c>
      <c r="K100" s="8">
        <v>42700</v>
      </c>
      <c r="L100" s="13" t="s">
        <v>40</v>
      </c>
      <c r="M100" s="44">
        <v>1006</v>
      </c>
    </row>
    <row r="101" spans="1:13">
      <c r="A101" s="13">
        <v>3</v>
      </c>
      <c r="B101" s="13" t="s">
        <v>54</v>
      </c>
      <c r="C101" s="13" t="str">
        <f t="shared" si="2"/>
        <v>1090057BA0重修</v>
      </c>
      <c r="D101" s="13" t="s">
        <v>194</v>
      </c>
      <c r="E101" s="13" t="s">
        <v>195</v>
      </c>
      <c r="F101" s="13" t="s">
        <v>57</v>
      </c>
      <c r="G101" s="13"/>
      <c r="H101" s="13" t="s">
        <v>49</v>
      </c>
      <c r="I101" s="13"/>
      <c r="J101" s="13">
        <v>6</v>
      </c>
      <c r="K101" s="8">
        <v>42700</v>
      </c>
      <c r="L101" s="13" t="s">
        <v>40</v>
      </c>
      <c r="M101" s="44">
        <v>1006</v>
      </c>
    </row>
    <row r="102" spans="1:13">
      <c r="A102" s="13"/>
      <c r="B102" s="13" t="s">
        <v>54</v>
      </c>
      <c r="C102" s="13" t="str">
        <f t="shared" si="2"/>
        <v>1090064B00公共卫生与管理学院</v>
      </c>
      <c r="D102" s="13" t="s">
        <v>198</v>
      </c>
      <c r="E102" s="13" t="s">
        <v>199</v>
      </c>
      <c r="F102" s="13" t="s">
        <v>57</v>
      </c>
      <c r="G102" s="13">
        <v>2013</v>
      </c>
      <c r="H102" s="13" t="s">
        <v>57</v>
      </c>
      <c r="I102" s="13" t="s">
        <v>122</v>
      </c>
      <c r="J102" s="13">
        <v>36</v>
      </c>
      <c r="K102" s="8" t="s">
        <v>29</v>
      </c>
      <c r="L102" s="13"/>
      <c r="M102" s="44"/>
    </row>
    <row r="103" spans="1:13">
      <c r="A103" s="13"/>
      <c r="B103" s="13" t="s">
        <v>54</v>
      </c>
      <c r="C103" s="13" t="str">
        <f t="shared" si="2"/>
        <v>1090102BB0公共卫生与管理学院</v>
      </c>
      <c r="D103" s="13" t="s">
        <v>200</v>
      </c>
      <c r="E103" s="13" t="s">
        <v>201</v>
      </c>
      <c r="F103" s="13" t="s">
        <v>57</v>
      </c>
      <c r="G103" s="13">
        <v>2013</v>
      </c>
      <c r="H103" s="13" t="s">
        <v>57</v>
      </c>
      <c r="I103" s="13" t="s">
        <v>119</v>
      </c>
      <c r="J103" s="13">
        <v>40</v>
      </c>
      <c r="K103" s="8" t="s">
        <v>29</v>
      </c>
      <c r="L103" s="13"/>
      <c r="M103" s="44"/>
    </row>
    <row r="104" spans="1:13">
      <c r="A104" s="13"/>
      <c r="B104" s="13" t="s">
        <v>54</v>
      </c>
      <c r="C104" s="13" t="str">
        <f t="shared" si="2"/>
        <v>1090107B00公共卫生与管理学院</v>
      </c>
      <c r="D104" s="13" t="s">
        <v>202</v>
      </c>
      <c r="E104" s="13" t="s">
        <v>203</v>
      </c>
      <c r="F104" s="13" t="s">
        <v>57</v>
      </c>
      <c r="G104" s="13">
        <v>2013</v>
      </c>
      <c r="H104" s="13" t="s">
        <v>57</v>
      </c>
      <c r="I104" s="13" t="s">
        <v>125</v>
      </c>
      <c r="J104" s="13">
        <v>46</v>
      </c>
      <c r="K104" s="8" t="s">
        <v>29</v>
      </c>
      <c r="L104" s="13"/>
      <c r="M104" s="44"/>
    </row>
    <row r="105" spans="1:13">
      <c r="A105" s="13">
        <v>3</v>
      </c>
      <c r="B105" s="13" t="s">
        <v>54</v>
      </c>
      <c r="C105" s="13" t="str">
        <f t="shared" si="2"/>
        <v>1010046BE0临床医学院</v>
      </c>
      <c r="D105" s="13" t="s">
        <v>204</v>
      </c>
      <c r="E105" s="13" t="s">
        <v>15</v>
      </c>
      <c r="F105" s="13" t="s">
        <v>16</v>
      </c>
      <c r="G105" s="13">
        <v>2015</v>
      </c>
      <c r="H105" s="13" t="s">
        <v>16</v>
      </c>
      <c r="I105" s="13" t="s">
        <v>113</v>
      </c>
      <c r="J105" s="13">
        <v>50</v>
      </c>
      <c r="K105" s="8">
        <v>42700</v>
      </c>
      <c r="L105" s="13" t="s">
        <v>40</v>
      </c>
      <c r="M105" s="44">
        <v>2003</v>
      </c>
    </row>
    <row r="106" spans="1:13">
      <c r="A106" s="13">
        <v>3</v>
      </c>
      <c r="B106" s="13" t="s">
        <v>54</v>
      </c>
      <c r="C106" s="13" t="str">
        <f t="shared" si="2"/>
        <v>1010046BE0临床医学院</v>
      </c>
      <c r="D106" s="13" t="s">
        <v>204</v>
      </c>
      <c r="E106" s="13" t="s">
        <v>15</v>
      </c>
      <c r="F106" s="13" t="s">
        <v>16</v>
      </c>
      <c r="G106" s="13">
        <v>2015</v>
      </c>
      <c r="H106" s="13" t="s">
        <v>16</v>
      </c>
      <c r="I106" s="13" t="s">
        <v>115</v>
      </c>
      <c r="J106" s="13">
        <v>48</v>
      </c>
      <c r="K106" s="8">
        <v>42700</v>
      </c>
      <c r="L106" s="13" t="s">
        <v>40</v>
      </c>
      <c r="M106" s="44">
        <v>2004</v>
      </c>
    </row>
    <row r="107" spans="1:13">
      <c r="A107" s="13"/>
      <c r="B107" s="13" t="s">
        <v>54</v>
      </c>
      <c r="C107" s="13" t="str">
        <f t="shared" si="2"/>
        <v>1060020BD0老年医学院</v>
      </c>
      <c r="D107" s="13" t="s">
        <v>205</v>
      </c>
      <c r="E107" s="13" t="s">
        <v>206</v>
      </c>
      <c r="F107" s="13" t="s">
        <v>144</v>
      </c>
      <c r="G107" s="13">
        <v>2016</v>
      </c>
      <c r="H107" s="13" t="s">
        <v>128</v>
      </c>
      <c r="I107" s="13" t="s">
        <v>129</v>
      </c>
      <c r="J107" s="13">
        <v>46</v>
      </c>
      <c r="K107" s="50">
        <v>42687</v>
      </c>
      <c r="L107" s="51" t="s">
        <v>19</v>
      </c>
      <c r="M107" s="51">
        <v>1001</v>
      </c>
    </row>
    <row r="108" spans="1:13">
      <c r="A108" s="13"/>
      <c r="B108" s="13" t="s">
        <v>54</v>
      </c>
      <c r="C108" s="13" t="str">
        <f t="shared" si="2"/>
        <v>1060020BD0老年医学院</v>
      </c>
      <c r="D108" s="13" t="s">
        <v>205</v>
      </c>
      <c r="E108" s="13" t="s">
        <v>206</v>
      </c>
      <c r="F108" s="13" t="s">
        <v>144</v>
      </c>
      <c r="G108" s="13">
        <v>2016</v>
      </c>
      <c r="H108" s="13" t="s">
        <v>128</v>
      </c>
      <c r="I108" s="13" t="s">
        <v>131</v>
      </c>
      <c r="J108" s="13">
        <v>47</v>
      </c>
      <c r="K108" s="50">
        <v>42687</v>
      </c>
      <c r="L108" s="51" t="s">
        <v>19</v>
      </c>
      <c r="M108" s="51">
        <v>1002</v>
      </c>
    </row>
    <row r="109" spans="1:13">
      <c r="A109" s="13"/>
      <c r="B109" s="13" t="s">
        <v>54</v>
      </c>
      <c r="C109" s="13" t="str">
        <f t="shared" si="2"/>
        <v>1060020BD0临床医学院</v>
      </c>
      <c r="D109" s="13" t="s">
        <v>205</v>
      </c>
      <c r="E109" s="13" t="s">
        <v>206</v>
      </c>
      <c r="F109" s="13" t="s">
        <v>144</v>
      </c>
      <c r="G109" s="13">
        <v>2016</v>
      </c>
      <c r="H109" s="13" t="s">
        <v>16</v>
      </c>
      <c r="I109" s="13" t="s">
        <v>107</v>
      </c>
      <c r="J109" s="13">
        <v>75</v>
      </c>
      <c r="K109" s="50">
        <v>42687</v>
      </c>
      <c r="L109" s="51" t="s">
        <v>19</v>
      </c>
      <c r="M109" s="51">
        <v>1003</v>
      </c>
    </row>
    <row r="110" spans="1:13">
      <c r="A110" s="13"/>
      <c r="B110" s="13" t="s">
        <v>54</v>
      </c>
      <c r="C110" s="13" t="str">
        <f t="shared" si="2"/>
        <v>1060020BD0临床医学院</v>
      </c>
      <c r="D110" s="13" t="s">
        <v>205</v>
      </c>
      <c r="E110" s="13" t="s">
        <v>206</v>
      </c>
      <c r="F110" s="13" t="s">
        <v>144</v>
      </c>
      <c r="G110" s="13">
        <v>2016</v>
      </c>
      <c r="H110" s="13" t="s">
        <v>16</v>
      </c>
      <c r="I110" s="13" t="s">
        <v>110</v>
      </c>
      <c r="J110" s="13">
        <v>76</v>
      </c>
      <c r="K110" s="50">
        <v>42687</v>
      </c>
      <c r="L110" s="51" t="s">
        <v>19</v>
      </c>
      <c r="M110" s="51">
        <v>1004</v>
      </c>
    </row>
    <row r="111" spans="1:13">
      <c r="A111" s="13"/>
      <c r="B111" s="13" t="s">
        <v>54</v>
      </c>
      <c r="C111" s="13" t="str">
        <f t="shared" si="2"/>
        <v>1060020BD0药学院</v>
      </c>
      <c r="D111" s="13" t="s">
        <v>205</v>
      </c>
      <c r="E111" s="13" t="s">
        <v>206</v>
      </c>
      <c r="F111" s="13" t="s">
        <v>144</v>
      </c>
      <c r="G111" s="13">
        <v>2015</v>
      </c>
      <c r="H111" s="13" t="s">
        <v>190</v>
      </c>
      <c r="I111" s="13" t="s">
        <v>207</v>
      </c>
      <c r="J111" s="13">
        <v>74</v>
      </c>
      <c r="K111" s="50">
        <v>42687</v>
      </c>
      <c r="L111" s="51" t="s">
        <v>19</v>
      </c>
      <c r="M111" s="51">
        <v>1005</v>
      </c>
    </row>
    <row r="112" spans="1:13">
      <c r="A112" s="13"/>
      <c r="B112" s="13" t="s">
        <v>54</v>
      </c>
      <c r="C112" s="13" t="str">
        <f t="shared" si="2"/>
        <v>1060020BD0药学院</v>
      </c>
      <c r="D112" s="13" t="s">
        <v>205</v>
      </c>
      <c r="E112" s="13" t="s">
        <v>206</v>
      </c>
      <c r="F112" s="13" t="s">
        <v>144</v>
      </c>
      <c r="G112" s="13">
        <v>2015</v>
      </c>
      <c r="H112" s="13" t="s">
        <v>190</v>
      </c>
      <c r="I112" s="13" t="s">
        <v>208</v>
      </c>
      <c r="J112" s="13">
        <v>73</v>
      </c>
      <c r="K112" s="50">
        <v>42687</v>
      </c>
      <c r="L112" s="51" t="s">
        <v>19</v>
      </c>
      <c r="M112" s="44">
        <v>1007</v>
      </c>
    </row>
    <row r="113" spans="1:13">
      <c r="A113" s="13"/>
      <c r="B113" s="13" t="s">
        <v>54</v>
      </c>
      <c r="C113" s="13" t="str">
        <f t="shared" si="2"/>
        <v>1060020BD0重修</v>
      </c>
      <c r="D113" s="13" t="s">
        <v>205</v>
      </c>
      <c r="E113" s="13" t="s">
        <v>206</v>
      </c>
      <c r="F113" s="13" t="s">
        <v>144</v>
      </c>
      <c r="G113" s="13"/>
      <c r="H113" s="13" t="s">
        <v>49</v>
      </c>
      <c r="I113" s="13"/>
      <c r="J113" s="13">
        <v>1</v>
      </c>
      <c r="K113" s="50">
        <v>42687</v>
      </c>
      <c r="L113" s="51" t="s">
        <v>19</v>
      </c>
      <c r="M113" s="44">
        <v>1007</v>
      </c>
    </row>
    <row r="114" spans="1:13">
      <c r="A114" s="13"/>
      <c r="B114" s="13" t="s">
        <v>54</v>
      </c>
      <c r="C114" s="13" t="str">
        <f t="shared" si="2"/>
        <v>1090237B00公共卫生与管理学院</v>
      </c>
      <c r="D114" s="48" t="s">
        <v>209</v>
      </c>
      <c r="E114" s="48" t="s">
        <v>210</v>
      </c>
      <c r="F114" s="49" t="s">
        <v>57</v>
      </c>
      <c r="G114" s="49">
        <v>2013</v>
      </c>
      <c r="H114" s="49" t="s">
        <v>57</v>
      </c>
      <c r="I114" s="49" t="s">
        <v>211</v>
      </c>
      <c r="J114" s="13">
        <v>40</v>
      </c>
      <c r="K114" s="8" t="s">
        <v>29</v>
      </c>
      <c r="L114" s="13"/>
      <c r="M114" s="13"/>
    </row>
    <row r="115" spans="1:13">
      <c r="A115" s="13"/>
      <c r="B115" s="13" t="s">
        <v>54</v>
      </c>
      <c r="C115" s="13" t="str">
        <f t="shared" si="2"/>
        <v>1090009BA0公共卫生与管理学院</v>
      </c>
      <c r="D115" s="13" t="s">
        <v>212</v>
      </c>
      <c r="E115" s="13" t="s">
        <v>213</v>
      </c>
      <c r="F115" s="13" t="s">
        <v>57</v>
      </c>
      <c r="G115" s="13">
        <v>2013</v>
      </c>
      <c r="H115" s="13" t="s">
        <v>57</v>
      </c>
      <c r="I115" s="13" t="s">
        <v>119</v>
      </c>
      <c r="J115" s="13">
        <v>40</v>
      </c>
      <c r="K115" s="8" t="s">
        <v>29</v>
      </c>
      <c r="L115" s="13"/>
      <c r="M115" s="44"/>
    </row>
    <row r="116" spans="1:13">
      <c r="A116" s="13"/>
      <c r="B116" s="13" t="s">
        <v>54</v>
      </c>
      <c r="C116" s="13" t="str">
        <f t="shared" si="2"/>
        <v>1090051B00公共卫生与管理学院</v>
      </c>
      <c r="D116" s="13" t="s">
        <v>214</v>
      </c>
      <c r="E116" s="13" t="s">
        <v>215</v>
      </c>
      <c r="F116" s="13" t="s">
        <v>57</v>
      </c>
      <c r="G116" s="13">
        <v>2013</v>
      </c>
      <c r="H116" s="13" t="s">
        <v>57</v>
      </c>
      <c r="I116" s="13" t="s">
        <v>122</v>
      </c>
      <c r="J116" s="13">
        <v>36</v>
      </c>
      <c r="K116" s="8" t="s">
        <v>29</v>
      </c>
      <c r="L116" s="13"/>
      <c r="M116" s="44"/>
    </row>
    <row r="117" spans="1:13">
      <c r="A117" s="13">
        <v>4</v>
      </c>
      <c r="B117" s="13" t="s">
        <v>54</v>
      </c>
      <c r="C117" s="13" t="str">
        <f t="shared" si="2"/>
        <v>1090057BB0药学院</v>
      </c>
      <c r="D117" s="13" t="s">
        <v>216</v>
      </c>
      <c r="E117" s="13" t="s">
        <v>195</v>
      </c>
      <c r="F117" s="13" t="s">
        <v>57</v>
      </c>
      <c r="G117" s="13">
        <v>2016</v>
      </c>
      <c r="H117" s="13" t="s">
        <v>190</v>
      </c>
      <c r="I117" s="13" t="s">
        <v>217</v>
      </c>
      <c r="J117" s="13">
        <v>74</v>
      </c>
      <c r="K117" s="8">
        <v>42701</v>
      </c>
      <c r="L117" s="13" t="s">
        <v>19</v>
      </c>
      <c r="M117" s="44">
        <v>1004</v>
      </c>
    </row>
    <row r="118" spans="1:13">
      <c r="A118" s="13">
        <v>4</v>
      </c>
      <c r="B118" s="13" t="s">
        <v>54</v>
      </c>
      <c r="C118" s="13" t="str">
        <f t="shared" si="2"/>
        <v>1090057BB0药学院</v>
      </c>
      <c r="D118" s="13" t="s">
        <v>216</v>
      </c>
      <c r="E118" s="13" t="s">
        <v>195</v>
      </c>
      <c r="F118" s="13" t="s">
        <v>57</v>
      </c>
      <c r="G118" s="13">
        <v>2016</v>
      </c>
      <c r="H118" s="13" t="s">
        <v>190</v>
      </c>
      <c r="I118" s="13" t="s">
        <v>218</v>
      </c>
      <c r="J118" s="13">
        <v>75</v>
      </c>
      <c r="K118" s="8">
        <v>42701</v>
      </c>
      <c r="L118" s="13" t="s">
        <v>19</v>
      </c>
      <c r="M118" s="44">
        <v>1005</v>
      </c>
    </row>
    <row r="119" spans="1:13">
      <c r="A119" s="13"/>
      <c r="B119" s="13" t="s">
        <v>54</v>
      </c>
      <c r="C119" s="13" t="str">
        <f t="shared" si="2"/>
        <v>1090105B00公共卫生与管理学院</v>
      </c>
      <c r="D119" s="13" t="s">
        <v>219</v>
      </c>
      <c r="E119" s="13" t="s">
        <v>220</v>
      </c>
      <c r="F119" s="13" t="s">
        <v>57</v>
      </c>
      <c r="G119" s="13">
        <v>2013</v>
      </c>
      <c r="H119" s="13" t="s">
        <v>57</v>
      </c>
      <c r="I119" s="13" t="s">
        <v>125</v>
      </c>
      <c r="J119" s="13">
        <v>46</v>
      </c>
      <c r="K119" s="8" t="s">
        <v>29</v>
      </c>
      <c r="L119" s="13"/>
      <c r="M119" s="44"/>
    </row>
    <row r="120" spans="1:13">
      <c r="A120" s="13"/>
      <c r="B120" s="13" t="s">
        <v>54</v>
      </c>
      <c r="C120" s="13" t="str">
        <f t="shared" si="2"/>
        <v>1090235B00公共卫生与管理学院</v>
      </c>
      <c r="D120" s="13" t="s">
        <v>221</v>
      </c>
      <c r="E120" s="13" t="s">
        <v>222</v>
      </c>
      <c r="F120" s="13" t="s">
        <v>57</v>
      </c>
      <c r="G120" s="13">
        <v>2013</v>
      </c>
      <c r="H120" s="13" t="s">
        <v>57</v>
      </c>
      <c r="I120" s="13" t="s">
        <v>223</v>
      </c>
      <c r="J120" s="13">
        <v>41</v>
      </c>
      <c r="K120" s="8" t="s">
        <v>29</v>
      </c>
      <c r="L120" s="13"/>
      <c r="M120" s="44"/>
    </row>
    <row r="121" spans="1:13">
      <c r="A121" s="13">
        <v>4</v>
      </c>
      <c r="B121" s="13" t="s">
        <v>54</v>
      </c>
      <c r="C121" s="13" t="str">
        <f t="shared" si="2"/>
        <v>1020023BA0口腔医学院</v>
      </c>
      <c r="D121" s="13" t="s">
        <v>224</v>
      </c>
      <c r="E121" s="13" t="s">
        <v>225</v>
      </c>
      <c r="F121" s="13" t="s">
        <v>106</v>
      </c>
      <c r="G121" s="13">
        <v>2014</v>
      </c>
      <c r="H121" s="13" t="s">
        <v>17</v>
      </c>
      <c r="I121" s="13" t="s">
        <v>140</v>
      </c>
      <c r="J121" s="13">
        <v>46</v>
      </c>
      <c r="K121" s="8">
        <v>42701</v>
      </c>
      <c r="L121" s="13" t="s">
        <v>19</v>
      </c>
      <c r="M121" s="44">
        <v>1008</v>
      </c>
    </row>
    <row r="122" spans="1:13">
      <c r="A122" s="13">
        <v>4</v>
      </c>
      <c r="B122" s="13" t="s">
        <v>54</v>
      </c>
      <c r="C122" s="13" t="str">
        <f t="shared" si="2"/>
        <v>1020023BA0口腔医学院</v>
      </c>
      <c r="D122" s="13" t="s">
        <v>224</v>
      </c>
      <c r="E122" s="13" t="s">
        <v>225</v>
      </c>
      <c r="F122" s="13" t="s">
        <v>106</v>
      </c>
      <c r="G122" s="13">
        <v>2014</v>
      </c>
      <c r="H122" s="13" t="s">
        <v>17</v>
      </c>
      <c r="I122" s="13" t="s">
        <v>141</v>
      </c>
      <c r="J122" s="13">
        <v>46</v>
      </c>
      <c r="K122" s="8">
        <v>42701</v>
      </c>
      <c r="L122" s="13" t="s">
        <v>19</v>
      </c>
      <c r="M122" s="44">
        <v>2001</v>
      </c>
    </row>
    <row r="123" spans="1:13">
      <c r="A123" s="13">
        <v>4</v>
      </c>
      <c r="B123" s="13" t="s">
        <v>54</v>
      </c>
      <c r="C123" s="13" t="str">
        <f t="shared" si="2"/>
        <v>1020023BA0重修</v>
      </c>
      <c r="D123" s="13" t="s">
        <v>224</v>
      </c>
      <c r="E123" s="13" t="s">
        <v>225</v>
      </c>
      <c r="F123" s="13" t="s">
        <v>106</v>
      </c>
      <c r="G123" s="13"/>
      <c r="H123" s="13" t="s">
        <v>49</v>
      </c>
      <c r="I123" s="13"/>
      <c r="J123" s="13">
        <v>35</v>
      </c>
      <c r="K123" s="8">
        <v>42701</v>
      </c>
      <c r="L123" s="13" t="s">
        <v>19</v>
      </c>
      <c r="M123" s="44">
        <v>2001</v>
      </c>
    </row>
    <row r="124" spans="1:13">
      <c r="A124" s="13">
        <v>4</v>
      </c>
      <c r="B124" s="13" t="s">
        <v>54</v>
      </c>
      <c r="C124" s="13" t="str">
        <f t="shared" si="2"/>
        <v>1040016B00口腔医学院</v>
      </c>
      <c r="D124" s="13" t="s">
        <v>226</v>
      </c>
      <c r="E124" s="13" t="s">
        <v>227</v>
      </c>
      <c r="F124" s="13" t="s">
        <v>17</v>
      </c>
      <c r="G124" s="13">
        <v>2016</v>
      </c>
      <c r="H124" s="13" t="s">
        <v>17</v>
      </c>
      <c r="I124" s="13" t="s">
        <v>65</v>
      </c>
      <c r="J124" s="13">
        <v>28</v>
      </c>
      <c r="K124" s="8">
        <v>42701</v>
      </c>
      <c r="L124" s="13" t="s">
        <v>19</v>
      </c>
      <c r="M124" s="44">
        <v>4102</v>
      </c>
    </row>
    <row r="125" spans="1:13">
      <c r="A125" s="13">
        <v>4</v>
      </c>
      <c r="B125" s="13" t="s">
        <v>54</v>
      </c>
      <c r="C125" s="13" t="str">
        <f t="shared" si="2"/>
        <v>1050014B02老年医学院</v>
      </c>
      <c r="D125" s="13" t="s">
        <v>228</v>
      </c>
      <c r="E125" s="13" t="s">
        <v>43</v>
      </c>
      <c r="F125" s="13" t="s">
        <v>128</v>
      </c>
      <c r="G125" s="13">
        <v>2016</v>
      </c>
      <c r="H125" s="13" t="s">
        <v>128</v>
      </c>
      <c r="I125" s="13" t="s">
        <v>129</v>
      </c>
      <c r="J125" s="13">
        <v>46</v>
      </c>
      <c r="K125" s="8">
        <v>42701</v>
      </c>
      <c r="L125" s="13" t="s">
        <v>19</v>
      </c>
      <c r="M125" s="44">
        <v>2004</v>
      </c>
    </row>
    <row r="126" spans="1:13">
      <c r="A126" s="13">
        <v>4</v>
      </c>
      <c r="B126" s="13" t="s">
        <v>54</v>
      </c>
      <c r="C126" s="13" t="str">
        <f t="shared" si="2"/>
        <v>1050014B02老年医学院</v>
      </c>
      <c r="D126" s="13" t="s">
        <v>228</v>
      </c>
      <c r="E126" s="13" t="s">
        <v>43</v>
      </c>
      <c r="F126" s="13" t="s">
        <v>128</v>
      </c>
      <c r="G126" s="13">
        <v>2016</v>
      </c>
      <c r="H126" s="13" t="s">
        <v>128</v>
      </c>
      <c r="I126" s="13" t="s">
        <v>131</v>
      </c>
      <c r="J126" s="13">
        <v>47</v>
      </c>
      <c r="K126" s="8">
        <v>42701</v>
      </c>
      <c r="L126" s="13" t="s">
        <v>19</v>
      </c>
      <c r="M126" s="44">
        <v>2006</v>
      </c>
    </row>
    <row r="127" spans="1:13">
      <c r="A127" s="13">
        <v>4</v>
      </c>
      <c r="B127" s="13" t="s">
        <v>54</v>
      </c>
      <c r="C127" s="13" t="str">
        <f t="shared" si="2"/>
        <v>1050014B02重修</v>
      </c>
      <c r="D127" s="13" t="s">
        <v>228</v>
      </c>
      <c r="E127" s="13" t="s">
        <v>43</v>
      </c>
      <c r="F127" s="13" t="s">
        <v>128</v>
      </c>
      <c r="G127" s="13"/>
      <c r="H127" s="13" t="s">
        <v>49</v>
      </c>
      <c r="I127" s="13"/>
      <c r="J127" s="13">
        <v>1</v>
      </c>
      <c r="K127" s="8">
        <v>42701</v>
      </c>
      <c r="L127" s="13" t="s">
        <v>19</v>
      </c>
      <c r="M127" s="44">
        <v>2006</v>
      </c>
    </row>
    <row r="128" spans="1:13">
      <c r="A128" s="13">
        <v>4</v>
      </c>
      <c r="B128" s="13" t="s">
        <v>54</v>
      </c>
      <c r="C128" s="13" t="str">
        <f t="shared" si="2"/>
        <v>1010034B00临床医学院</v>
      </c>
      <c r="D128" s="13" t="s">
        <v>229</v>
      </c>
      <c r="E128" s="13" t="s">
        <v>230</v>
      </c>
      <c r="F128" s="13" t="s">
        <v>16</v>
      </c>
      <c r="G128" s="13">
        <v>2014</v>
      </c>
      <c r="H128" s="13" t="s">
        <v>16</v>
      </c>
      <c r="I128" s="13" t="s">
        <v>161</v>
      </c>
      <c r="J128" s="13">
        <v>62</v>
      </c>
      <c r="K128" s="8">
        <v>42701</v>
      </c>
      <c r="L128" s="13" t="s">
        <v>19</v>
      </c>
      <c r="M128" s="44">
        <v>2007</v>
      </c>
    </row>
    <row r="129" spans="1:13">
      <c r="A129" s="13">
        <v>4</v>
      </c>
      <c r="B129" s="13" t="s">
        <v>54</v>
      </c>
      <c r="C129" s="13" t="str">
        <f t="shared" si="2"/>
        <v>1010034B00临床医学院</v>
      </c>
      <c r="D129" s="13" t="s">
        <v>229</v>
      </c>
      <c r="E129" s="13" t="s">
        <v>230</v>
      </c>
      <c r="F129" s="13" t="s">
        <v>16</v>
      </c>
      <c r="G129" s="13">
        <v>2014</v>
      </c>
      <c r="H129" s="13" t="s">
        <v>16</v>
      </c>
      <c r="I129" s="13" t="s">
        <v>162</v>
      </c>
      <c r="J129" s="13">
        <v>62</v>
      </c>
      <c r="K129" s="8">
        <v>42701</v>
      </c>
      <c r="L129" s="13" t="s">
        <v>19</v>
      </c>
      <c r="M129" s="44">
        <v>2008</v>
      </c>
    </row>
    <row r="130" spans="1:13">
      <c r="A130" s="13">
        <v>4</v>
      </c>
      <c r="B130" s="13" t="s">
        <v>54</v>
      </c>
      <c r="C130" s="13" t="str">
        <f t="shared" si="2"/>
        <v>1010034B00重修</v>
      </c>
      <c r="D130" s="13" t="s">
        <v>229</v>
      </c>
      <c r="E130" s="13" t="s">
        <v>230</v>
      </c>
      <c r="F130" s="13" t="s">
        <v>16</v>
      </c>
      <c r="G130" s="13"/>
      <c r="H130" s="13" t="s">
        <v>49</v>
      </c>
      <c r="I130" s="13"/>
      <c r="J130" s="13">
        <v>1</v>
      </c>
      <c r="K130" s="8">
        <v>42701</v>
      </c>
      <c r="L130" s="13" t="s">
        <v>19</v>
      </c>
      <c r="M130" s="44">
        <v>2008</v>
      </c>
    </row>
    <row r="131" spans="1:13">
      <c r="A131" s="13">
        <v>4</v>
      </c>
      <c r="B131" s="13" t="s">
        <v>54</v>
      </c>
      <c r="C131" s="13" t="str">
        <f t="shared" si="2"/>
        <v>1010070BB0护理学院</v>
      </c>
      <c r="D131" s="13" t="s">
        <v>231</v>
      </c>
      <c r="E131" s="13" t="s">
        <v>232</v>
      </c>
      <c r="F131" s="13" t="s">
        <v>16</v>
      </c>
      <c r="G131" s="13">
        <v>2015</v>
      </c>
      <c r="H131" s="13" t="s">
        <v>27</v>
      </c>
      <c r="I131" s="13" t="s">
        <v>145</v>
      </c>
      <c r="J131" s="13">
        <v>52</v>
      </c>
      <c r="K131" s="8">
        <v>42701</v>
      </c>
      <c r="L131" s="13" t="s">
        <v>19</v>
      </c>
      <c r="M131" s="44">
        <v>3001</v>
      </c>
    </row>
    <row r="132" spans="1:13">
      <c r="A132" s="13">
        <v>4</v>
      </c>
      <c r="B132" s="13" t="s">
        <v>54</v>
      </c>
      <c r="C132" s="13" t="str">
        <f t="shared" si="2"/>
        <v>1010070BB0护理学院</v>
      </c>
      <c r="D132" s="13" t="s">
        <v>231</v>
      </c>
      <c r="E132" s="13" t="s">
        <v>232</v>
      </c>
      <c r="F132" s="13" t="s">
        <v>16</v>
      </c>
      <c r="G132" s="13">
        <v>2015</v>
      </c>
      <c r="H132" s="13" t="s">
        <v>27</v>
      </c>
      <c r="I132" s="13" t="s">
        <v>146</v>
      </c>
      <c r="J132" s="13">
        <v>51</v>
      </c>
      <c r="K132" s="8">
        <v>42701</v>
      </c>
      <c r="L132" s="13" t="s">
        <v>19</v>
      </c>
      <c r="M132" s="44">
        <v>3002</v>
      </c>
    </row>
    <row r="133" spans="1:13">
      <c r="A133" s="13">
        <v>4</v>
      </c>
      <c r="B133" s="13" t="s">
        <v>54</v>
      </c>
      <c r="C133" s="13" t="str">
        <f t="shared" si="2"/>
        <v>1110003B00葡萄酒学院</v>
      </c>
      <c r="D133" s="13" t="s">
        <v>233</v>
      </c>
      <c r="E133" s="13" t="s">
        <v>234</v>
      </c>
      <c r="F133" s="13" t="s">
        <v>235</v>
      </c>
      <c r="G133" s="13">
        <v>2015</v>
      </c>
      <c r="H133" s="13" t="s">
        <v>235</v>
      </c>
      <c r="I133" s="13" t="s">
        <v>236</v>
      </c>
      <c r="J133" s="13">
        <v>30</v>
      </c>
      <c r="K133" s="8">
        <v>42701</v>
      </c>
      <c r="L133" s="13" t="s">
        <v>19</v>
      </c>
      <c r="M133" s="44">
        <v>3003</v>
      </c>
    </row>
    <row r="134" spans="1:13">
      <c r="A134" s="13">
        <v>4</v>
      </c>
      <c r="B134" s="13" t="s">
        <v>54</v>
      </c>
      <c r="C134" s="13" t="str">
        <f t="shared" si="2"/>
        <v>1110003B00葡萄酒学院</v>
      </c>
      <c r="D134" s="13" t="s">
        <v>233</v>
      </c>
      <c r="E134" s="13" t="s">
        <v>234</v>
      </c>
      <c r="F134" s="13" t="s">
        <v>235</v>
      </c>
      <c r="G134" s="13">
        <v>2015</v>
      </c>
      <c r="H134" s="13" t="s">
        <v>235</v>
      </c>
      <c r="I134" s="13" t="s">
        <v>237</v>
      </c>
      <c r="J134" s="13">
        <v>32</v>
      </c>
      <c r="K134" s="8">
        <v>42701</v>
      </c>
      <c r="L134" s="13" t="s">
        <v>19</v>
      </c>
      <c r="M134" s="44">
        <v>3003</v>
      </c>
    </row>
    <row r="135" spans="1:13">
      <c r="A135" s="13">
        <v>4</v>
      </c>
      <c r="B135" s="13" t="s">
        <v>54</v>
      </c>
      <c r="C135" s="13" t="str">
        <f t="shared" si="2"/>
        <v>1110012B00葡萄酒学院</v>
      </c>
      <c r="D135" s="13" t="s">
        <v>238</v>
      </c>
      <c r="E135" s="13" t="s">
        <v>239</v>
      </c>
      <c r="F135" s="13" t="s">
        <v>235</v>
      </c>
      <c r="G135" s="13">
        <v>2014</v>
      </c>
      <c r="H135" s="13" t="s">
        <v>235</v>
      </c>
      <c r="I135" s="13" t="s">
        <v>240</v>
      </c>
      <c r="J135" s="13">
        <v>38</v>
      </c>
      <c r="K135" s="8">
        <v>42701</v>
      </c>
      <c r="L135" s="13" t="s">
        <v>19</v>
      </c>
      <c r="M135" s="44">
        <v>4103</v>
      </c>
    </row>
    <row r="136" spans="1:13">
      <c r="A136" s="13">
        <v>4</v>
      </c>
      <c r="B136" s="13" t="s">
        <v>54</v>
      </c>
      <c r="C136" s="13" t="str">
        <f t="shared" si="2"/>
        <v>1060025B00人文与社会科学学院</v>
      </c>
      <c r="D136" s="13" t="s">
        <v>241</v>
      </c>
      <c r="E136" s="13" t="s">
        <v>242</v>
      </c>
      <c r="F136" s="13" t="s">
        <v>144</v>
      </c>
      <c r="G136" s="13">
        <v>2014</v>
      </c>
      <c r="H136" s="13" t="s">
        <v>144</v>
      </c>
      <c r="I136" s="13" t="s">
        <v>243</v>
      </c>
      <c r="J136" s="13">
        <v>46</v>
      </c>
      <c r="K136" s="8">
        <v>42701</v>
      </c>
      <c r="L136" s="13" t="s">
        <v>19</v>
      </c>
      <c r="M136" s="44">
        <v>3006</v>
      </c>
    </row>
    <row r="137" spans="1:13">
      <c r="A137" s="13"/>
      <c r="B137" s="13" t="s">
        <v>54</v>
      </c>
      <c r="C137" s="13" t="str">
        <f t="shared" si="2"/>
        <v>1060053BC0临床医学院</v>
      </c>
      <c r="D137" s="13" t="s">
        <v>244</v>
      </c>
      <c r="E137" s="13" t="s">
        <v>148</v>
      </c>
      <c r="F137" s="13" t="s">
        <v>144</v>
      </c>
      <c r="G137" s="13">
        <v>2016</v>
      </c>
      <c r="H137" s="13" t="s">
        <v>16</v>
      </c>
      <c r="I137" s="13" t="s">
        <v>107</v>
      </c>
      <c r="J137" s="13">
        <v>75</v>
      </c>
      <c r="K137" s="8">
        <v>42686</v>
      </c>
      <c r="L137" s="13" t="s">
        <v>40</v>
      </c>
      <c r="M137" s="44">
        <v>4004</v>
      </c>
    </row>
    <row r="138" spans="1:13">
      <c r="A138" s="13"/>
      <c r="B138" s="13" t="s">
        <v>54</v>
      </c>
      <c r="C138" s="13" t="str">
        <f t="shared" si="2"/>
        <v>1060053BC0临床医学院</v>
      </c>
      <c r="D138" s="13" t="s">
        <v>244</v>
      </c>
      <c r="E138" s="13" t="s">
        <v>148</v>
      </c>
      <c r="F138" s="13" t="s">
        <v>144</v>
      </c>
      <c r="G138" s="13">
        <v>2016</v>
      </c>
      <c r="H138" s="13" t="s">
        <v>16</v>
      </c>
      <c r="I138" s="13" t="s">
        <v>110</v>
      </c>
      <c r="J138" s="13">
        <v>76</v>
      </c>
      <c r="K138" s="8">
        <v>42686</v>
      </c>
      <c r="L138" s="13" t="s">
        <v>40</v>
      </c>
      <c r="M138" s="44">
        <v>4005</v>
      </c>
    </row>
    <row r="139" spans="1:13">
      <c r="A139" s="13"/>
      <c r="B139" s="13" t="s">
        <v>54</v>
      </c>
      <c r="C139" s="13" t="str">
        <f t="shared" si="2"/>
        <v>1060053BC0重修</v>
      </c>
      <c r="D139" s="13" t="s">
        <v>244</v>
      </c>
      <c r="E139" s="13" t="s">
        <v>148</v>
      </c>
      <c r="F139" s="13" t="s">
        <v>144</v>
      </c>
      <c r="G139" s="13"/>
      <c r="H139" s="13" t="s">
        <v>49</v>
      </c>
      <c r="I139" s="13"/>
      <c r="J139" s="13">
        <v>1</v>
      </c>
      <c r="K139" s="8">
        <v>42686</v>
      </c>
      <c r="L139" s="13" t="s">
        <v>40</v>
      </c>
      <c r="M139" s="44">
        <v>4005</v>
      </c>
    </row>
    <row r="140" spans="1:13">
      <c r="A140" s="13">
        <v>4</v>
      </c>
      <c r="B140" s="13" t="s">
        <v>54</v>
      </c>
      <c r="C140" s="13" t="str">
        <f t="shared" ref="C140:C142" si="3">D140&amp;H140</f>
        <v>1060054B00人文与社会科学学院</v>
      </c>
      <c r="D140" s="13" t="s">
        <v>245</v>
      </c>
      <c r="E140" s="13" t="s">
        <v>246</v>
      </c>
      <c r="F140" s="13" t="s">
        <v>144</v>
      </c>
      <c r="G140" s="13">
        <v>2014</v>
      </c>
      <c r="H140" s="13" t="s">
        <v>144</v>
      </c>
      <c r="I140" s="13" t="s">
        <v>247</v>
      </c>
      <c r="J140" s="13">
        <v>44</v>
      </c>
      <c r="K140" s="8">
        <v>42701</v>
      </c>
      <c r="L140" s="13" t="s">
        <v>19</v>
      </c>
      <c r="M140" s="44">
        <v>4007</v>
      </c>
    </row>
    <row r="141" spans="1:13">
      <c r="A141" s="13">
        <v>4</v>
      </c>
      <c r="B141" s="13" t="s">
        <v>54</v>
      </c>
      <c r="C141" s="13" t="str">
        <f t="shared" si="3"/>
        <v>1060054B00人文与社会科学学院</v>
      </c>
      <c r="D141" s="13" t="s">
        <v>245</v>
      </c>
      <c r="E141" s="13" t="s">
        <v>246</v>
      </c>
      <c r="F141" s="13" t="s">
        <v>144</v>
      </c>
      <c r="G141" s="13">
        <v>2014</v>
      </c>
      <c r="H141" s="13" t="s">
        <v>144</v>
      </c>
      <c r="I141" s="13" t="s">
        <v>248</v>
      </c>
      <c r="J141" s="13">
        <v>44</v>
      </c>
      <c r="K141" s="8">
        <v>42701</v>
      </c>
      <c r="L141" s="13" t="s">
        <v>19</v>
      </c>
      <c r="M141" s="44" t="s">
        <v>92</v>
      </c>
    </row>
    <row r="142" spans="1:13">
      <c r="A142" s="13">
        <v>4</v>
      </c>
      <c r="B142" s="13" t="s">
        <v>54</v>
      </c>
      <c r="C142" s="13" t="str">
        <f t="shared" si="3"/>
        <v>1060054B00重修</v>
      </c>
      <c r="D142" s="13" t="s">
        <v>245</v>
      </c>
      <c r="E142" s="13" t="s">
        <v>246</v>
      </c>
      <c r="F142" s="13" t="s">
        <v>144</v>
      </c>
      <c r="G142" s="13"/>
      <c r="H142" s="13" t="s">
        <v>49</v>
      </c>
      <c r="I142" s="13"/>
      <c r="J142" s="13">
        <v>4</v>
      </c>
      <c r="K142" s="8">
        <v>42701</v>
      </c>
      <c r="L142" s="13" t="s">
        <v>19</v>
      </c>
      <c r="M142" s="44" t="s">
        <v>92</v>
      </c>
    </row>
    <row r="143" spans="1:13">
      <c r="A143" s="13"/>
      <c r="B143" s="13" t="s">
        <v>54</v>
      </c>
      <c r="C143" s="13" t="str">
        <f t="shared" ref="C143:C206" si="4">D143&amp;H143</f>
        <v>1030101B00特殊教育学院</v>
      </c>
      <c r="D143" s="13" t="s">
        <v>249</v>
      </c>
      <c r="E143" s="13" t="s">
        <v>250</v>
      </c>
      <c r="F143" s="13" t="s">
        <v>182</v>
      </c>
      <c r="G143" s="13">
        <v>2013</v>
      </c>
      <c r="H143" s="13" t="s">
        <v>182</v>
      </c>
      <c r="I143" s="13" t="s">
        <v>251</v>
      </c>
      <c r="J143" s="13">
        <v>46</v>
      </c>
      <c r="K143" s="8">
        <v>42675</v>
      </c>
      <c r="L143" s="13" t="s">
        <v>19</v>
      </c>
      <c r="M143" s="44" t="s">
        <v>96</v>
      </c>
    </row>
    <row r="144" spans="1:13">
      <c r="A144" s="13"/>
      <c r="B144" s="13" t="s">
        <v>54</v>
      </c>
      <c r="C144" s="13" t="str">
        <f t="shared" si="4"/>
        <v>1100004B05外国语与国际交流学院</v>
      </c>
      <c r="D144" s="13" t="s">
        <v>252</v>
      </c>
      <c r="E144" s="13" t="s">
        <v>253</v>
      </c>
      <c r="F144" s="13" t="s">
        <v>187</v>
      </c>
      <c r="G144" s="13">
        <v>2014</v>
      </c>
      <c r="H144" s="13" t="s">
        <v>187</v>
      </c>
      <c r="I144" s="13" t="s">
        <v>254</v>
      </c>
      <c r="J144" s="13">
        <v>24</v>
      </c>
      <c r="K144" s="52">
        <v>42699</v>
      </c>
      <c r="L144" s="45" t="s">
        <v>255</v>
      </c>
      <c r="M144" s="44" t="s">
        <v>99</v>
      </c>
    </row>
    <row r="145" spans="1:13">
      <c r="A145" s="13"/>
      <c r="B145" s="13" t="s">
        <v>54</v>
      </c>
      <c r="C145" s="13" t="str">
        <f t="shared" si="4"/>
        <v>1100004B05外国语与国际交流学院</v>
      </c>
      <c r="D145" s="13" t="s">
        <v>252</v>
      </c>
      <c r="E145" s="13" t="s">
        <v>253</v>
      </c>
      <c r="F145" s="13" t="s">
        <v>187</v>
      </c>
      <c r="G145" s="13">
        <v>2014</v>
      </c>
      <c r="H145" s="13" t="s">
        <v>187</v>
      </c>
      <c r="I145" s="13" t="s">
        <v>256</v>
      </c>
      <c r="J145" s="13">
        <v>23</v>
      </c>
      <c r="K145" s="52">
        <v>42699</v>
      </c>
      <c r="L145" s="45" t="s">
        <v>255</v>
      </c>
      <c r="M145" s="44" t="s">
        <v>102</v>
      </c>
    </row>
    <row r="146" spans="1:13">
      <c r="A146" s="13"/>
      <c r="B146" s="13" t="s">
        <v>54</v>
      </c>
      <c r="C146" s="13" t="str">
        <f t="shared" si="4"/>
        <v>1100004B05重修</v>
      </c>
      <c r="D146" s="13" t="s">
        <v>252</v>
      </c>
      <c r="E146" s="13" t="s">
        <v>253</v>
      </c>
      <c r="F146" s="13" t="s">
        <v>187</v>
      </c>
      <c r="G146" s="13"/>
      <c r="H146" s="13" t="s">
        <v>49</v>
      </c>
      <c r="I146" s="13"/>
      <c r="J146" s="13">
        <v>1</v>
      </c>
      <c r="K146" s="52">
        <v>42699</v>
      </c>
      <c r="L146" s="45" t="s">
        <v>255</v>
      </c>
      <c r="M146" s="44" t="s">
        <v>103</v>
      </c>
    </row>
    <row r="147" spans="1:13">
      <c r="A147" s="13"/>
      <c r="B147" s="13" t="s">
        <v>54</v>
      </c>
      <c r="C147" s="13" t="str">
        <f t="shared" si="4"/>
        <v>1100031B03外国语与国际交流学院</v>
      </c>
      <c r="D147" s="13" t="s">
        <v>257</v>
      </c>
      <c r="E147" s="13" t="s">
        <v>258</v>
      </c>
      <c r="F147" s="13" t="s">
        <v>187</v>
      </c>
      <c r="G147" s="13">
        <v>2015</v>
      </c>
      <c r="H147" s="13" t="s">
        <v>187</v>
      </c>
      <c r="I147" s="13" t="s">
        <v>259</v>
      </c>
      <c r="J147" s="13">
        <v>17</v>
      </c>
      <c r="K147" s="52">
        <v>42699</v>
      </c>
      <c r="L147" s="45" t="s">
        <v>260</v>
      </c>
      <c r="M147" s="44" t="s">
        <v>163</v>
      </c>
    </row>
    <row r="148" spans="1:13">
      <c r="A148" s="13"/>
      <c r="B148" s="13" t="s">
        <v>54</v>
      </c>
      <c r="C148" s="13" t="str">
        <f t="shared" si="4"/>
        <v>1100031B03外国语与国际交流学院</v>
      </c>
      <c r="D148" s="13" t="s">
        <v>257</v>
      </c>
      <c r="E148" s="13" t="s">
        <v>258</v>
      </c>
      <c r="F148" s="13" t="s">
        <v>187</v>
      </c>
      <c r="G148" s="13">
        <v>2015</v>
      </c>
      <c r="H148" s="13" t="s">
        <v>187</v>
      </c>
      <c r="I148" s="13" t="s">
        <v>261</v>
      </c>
      <c r="J148" s="13">
        <v>17</v>
      </c>
      <c r="K148" s="52">
        <v>42699</v>
      </c>
      <c r="L148" s="45" t="s">
        <v>260</v>
      </c>
      <c r="M148" s="44" t="s">
        <v>262</v>
      </c>
    </row>
    <row r="149" spans="1:13">
      <c r="A149" s="13"/>
      <c r="B149" s="13" t="s">
        <v>54</v>
      </c>
      <c r="C149" s="13" t="str">
        <f t="shared" si="4"/>
        <v>1090186B01公共卫生与管理学院</v>
      </c>
      <c r="D149" s="13" t="s">
        <v>263</v>
      </c>
      <c r="E149" s="13" t="s">
        <v>264</v>
      </c>
      <c r="F149" s="13" t="s">
        <v>57</v>
      </c>
      <c r="G149" s="13">
        <v>2013</v>
      </c>
      <c r="H149" s="13" t="s">
        <v>57</v>
      </c>
      <c r="I149" s="13" t="s">
        <v>265</v>
      </c>
      <c r="J149" s="13">
        <v>37</v>
      </c>
      <c r="K149" s="8" t="s">
        <v>29</v>
      </c>
      <c r="L149" s="13"/>
      <c r="M149" s="44"/>
    </row>
    <row r="150" spans="1:13">
      <c r="A150" s="13">
        <v>4</v>
      </c>
      <c r="B150" s="13" t="s">
        <v>54</v>
      </c>
      <c r="C150" s="13" t="str">
        <f t="shared" si="4"/>
        <v>1070001B00药学院</v>
      </c>
      <c r="D150" s="13" t="s">
        <v>266</v>
      </c>
      <c r="E150" s="13" t="s">
        <v>267</v>
      </c>
      <c r="F150" s="13" t="s">
        <v>190</v>
      </c>
      <c r="G150" s="13">
        <v>2014</v>
      </c>
      <c r="H150" s="13" t="s">
        <v>190</v>
      </c>
      <c r="I150" s="13" t="s">
        <v>268</v>
      </c>
      <c r="J150" s="13">
        <v>39</v>
      </c>
      <c r="K150" s="8">
        <v>42701</v>
      </c>
      <c r="L150" s="13" t="s">
        <v>19</v>
      </c>
      <c r="M150" s="44">
        <v>3111</v>
      </c>
    </row>
    <row r="151" spans="1:13">
      <c r="A151" s="13">
        <v>4</v>
      </c>
      <c r="B151" s="13" t="s">
        <v>54</v>
      </c>
      <c r="C151" s="13" t="str">
        <f t="shared" si="4"/>
        <v>1070001B00重修</v>
      </c>
      <c r="D151" s="13" t="s">
        <v>266</v>
      </c>
      <c r="E151" s="13" t="s">
        <v>267</v>
      </c>
      <c r="F151" s="13" t="s">
        <v>190</v>
      </c>
      <c r="G151" s="13"/>
      <c r="H151" s="13" t="s">
        <v>49</v>
      </c>
      <c r="I151" s="13"/>
      <c r="J151" s="13">
        <v>1</v>
      </c>
      <c r="K151" s="8">
        <v>42701</v>
      </c>
      <c r="L151" s="13" t="s">
        <v>19</v>
      </c>
      <c r="M151" s="44">
        <v>3111</v>
      </c>
    </row>
    <row r="152" spans="1:13">
      <c r="A152" s="13">
        <v>4</v>
      </c>
      <c r="B152" s="13" t="s">
        <v>54</v>
      </c>
      <c r="C152" s="13" t="str">
        <f t="shared" si="4"/>
        <v>1070003BB0临床医学院</v>
      </c>
      <c r="D152" s="13" t="s">
        <v>269</v>
      </c>
      <c r="E152" s="13" t="s">
        <v>270</v>
      </c>
      <c r="F152" s="13" t="s">
        <v>190</v>
      </c>
      <c r="G152" s="13">
        <v>2016</v>
      </c>
      <c r="H152" s="13" t="s">
        <v>16</v>
      </c>
      <c r="I152" s="13" t="s">
        <v>58</v>
      </c>
      <c r="J152" s="13">
        <v>35</v>
      </c>
      <c r="K152" s="8">
        <v>42701</v>
      </c>
      <c r="L152" s="13" t="s">
        <v>19</v>
      </c>
      <c r="M152" s="44" t="s">
        <v>130</v>
      </c>
    </row>
    <row r="153" spans="1:13">
      <c r="A153" s="13">
        <v>4</v>
      </c>
      <c r="B153" s="13" t="s">
        <v>54</v>
      </c>
      <c r="C153" s="13" t="str">
        <f t="shared" si="4"/>
        <v>1070003BB0临床医学院</v>
      </c>
      <c r="D153" s="13" t="s">
        <v>269</v>
      </c>
      <c r="E153" s="13" t="s">
        <v>270</v>
      </c>
      <c r="F153" s="13" t="s">
        <v>190</v>
      </c>
      <c r="G153" s="13">
        <v>2016</v>
      </c>
      <c r="H153" s="13" t="s">
        <v>16</v>
      </c>
      <c r="I153" s="13" t="s">
        <v>59</v>
      </c>
      <c r="J153" s="13">
        <v>35</v>
      </c>
      <c r="K153" s="8">
        <v>42701</v>
      </c>
      <c r="L153" s="13" t="s">
        <v>19</v>
      </c>
      <c r="M153" s="44" t="s">
        <v>114</v>
      </c>
    </row>
    <row r="154" spans="1:13">
      <c r="A154" s="13">
        <v>4</v>
      </c>
      <c r="B154" s="13" t="s">
        <v>54</v>
      </c>
      <c r="C154" s="13" t="str">
        <f t="shared" si="4"/>
        <v>1070003BB0重修</v>
      </c>
      <c r="D154" s="13" t="s">
        <v>269</v>
      </c>
      <c r="E154" s="13" t="s">
        <v>270</v>
      </c>
      <c r="F154" s="13" t="s">
        <v>190</v>
      </c>
      <c r="G154" s="13"/>
      <c r="H154" s="13" t="s">
        <v>49</v>
      </c>
      <c r="I154" s="13"/>
      <c r="J154" s="13">
        <v>1</v>
      </c>
      <c r="K154" s="8">
        <v>42701</v>
      </c>
      <c r="L154" s="13" t="s">
        <v>19</v>
      </c>
      <c r="M154" s="44" t="s">
        <v>114</v>
      </c>
    </row>
    <row r="155" spans="1:13">
      <c r="A155" s="13">
        <v>4</v>
      </c>
      <c r="B155" s="13" t="s">
        <v>54</v>
      </c>
      <c r="C155" s="13" t="str">
        <f t="shared" si="4"/>
        <v>1070007BB0药学院</v>
      </c>
      <c r="D155" s="13" t="s">
        <v>271</v>
      </c>
      <c r="E155" s="13" t="s">
        <v>272</v>
      </c>
      <c r="F155" s="13" t="s">
        <v>190</v>
      </c>
      <c r="G155" s="13">
        <v>2013</v>
      </c>
      <c r="H155" s="13" t="s">
        <v>190</v>
      </c>
      <c r="I155" s="13" t="s">
        <v>273</v>
      </c>
      <c r="J155" s="13">
        <v>41</v>
      </c>
      <c r="K155" s="8">
        <v>42701</v>
      </c>
      <c r="L155" s="13" t="s">
        <v>19</v>
      </c>
      <c r="M155" s="44" t="s">
        <v>116</v>
      </c>
    </row>
    <row r="156" spans="1:13">
      <c r="A156" s="13">
        <v>4</v>
      </c>
      <c r="B156" s="13" t="s">
        <v>54</v>
      </c>
      <c r="C156" s="13" t="str">
        <f t="shared" si="4"/>
        <v>1070013BA0临床医学院</v>
      </c>
      <c r="D156" s="13" t="s">
        <v>274</v>
      </c>
      <c r="E156" s="13" t="s">
        <v>275</v>
      </c>
      <c r="F156" s="13" t="s">
        <v>190</v>
      </c>
      <c r="G156" s="13">
        <v>2014</v>
      </c>
      <c r="H156" s="13" t="s">
        <v>16</v>
      </c>
      <c r="I156" s="13" t="s">
        <v>149</v>
      </c>
      <c r="J156" s="13">
        <v>52</v>
      </c>
      <c r="K156" s="8">
        <v>42701</v>
      </c>
      <c r="L156" s="13" t="s">
        <v>19</v>
      </c>
      <c r="M156" s="44" t="s">
        <v>173</v>
      </c>
    </row>
    <row r="157" spans="1:13">
      <c r="A157" s="13">
        <v>4</v>
      </c>
      <c r="B157" s="13" t="s">
        <v>54</v>
      </c>
      <c r="C157" s="13" t="str">
        <f t="shared" si="4"/>
        <v>1070013BA0临床医学院</v>
      </c>
      <c r="D157" s="13" t="s">
        <v>274</v>
      </c>
      <c r="E157" s="13" t="s">
        <v>275</v>
      </c>
      <c r="F157" s="13" t="s">
        <v>190</v>
      </c>
      <c r="G157" s="13">
        <v>2014</v>
      </c>
      <c r="H157" s="13" t="s">
        <v>16</v>
      </c>
      <c r="I157" s="13" t="s">
        <v>276</v>
      </c>
      <c r="J157" s="13">
        <v>53</v>
      </c>
      <c r="K157" s="8">
        <v>42701</v>
      </c>
      <c r="L157" s="13" t="s">
        <v>19</v>
      </c>
      <c r="M157" s="44" t="s">
        <v>175</v>
      </c>
    </row>
    <row r="158" spans="1:13">
      <c r="A158" s="13">
        <v>4</v>
      </c>
      <c r="B158" s="13" t="s">
        <v>54</v>
      </c>
      <c r="C158" s="13" t="str">
        <f t="shared" si="4"/>
        <v>1070013BA0临床医学院</v>
      </c>
      <c r="D158" s="13" t="s">
        <v>274</v>
      </c>
      <c r="E158" s="13" t="s">
        <v>275</v>
      </c>
      <c r="F158" s="13" t="s">
        <v>190</v>
      </c>
      <c r="G158" s="13">
        <v>2014</v>
      </c>
      <c r="H158" s="13" t="s">
        <v>16</v>
      </c>
      <c r="I158" s="13" t="s">
        <v>277</v>
      </c>
      <c r="J158" s="13">
        <v>57</v>
      </c>
      <c r="K158" s="8">
        <v>42701</v>
      </c>
      <c r="L158" s="13" t="s">
        <v>19</v>
      </c>
      <c r="M158" s="44" t="s">
        <v>278</v>
      </c>
    </row>
    <row r="159" spans="1:13">
      <c r="A159" s="13">
        <v>4</v>
      </c>
      <c r="B159" s="13" t="s">
        <v>54</v>
      </c>
      <c r="C159" s="13" t="str">
        <f t="shared" si="4"/>
        <v>1070013BA0临床医学院</v>
      </c>
      <c r="D159" s="13" t="s">
        <v>274</v>
      </c>
      <c r="E159" s="13" t="s">
        <v>275</v>
      </c>
      <c r="F159" s="13" t="s">
        <v>190</v>
      </c>
      <c r="G159" s="13">
        <v>2014</v>
      </c>
      <c r="H159" s="13" t="s">
        <v>16</v>
      </c>
      <c r="I159" s="13" t="s">
        <v>150</v>
      </c>
      <c r="J159" s="13">
        <v>55</v>
      </c>
      <c r="K159" s="8">
        <v>42701</v>
      </c>
      <c r="L159" s="13" t="s">
        <v>19</v>
      </c>
      <c r="M159" s="44" t="s">
        <v>279</v>
      </c>
    </row>
    <row r="160" spans="1:13">
      <c r="A160" s="13">
        <v>4</v>
      </c>
      <c r="B160" s="13" t="s">
        <v>54</v>
      </c>
      <c r="C160" s="13" t="str">
        <f t="shared" si="4"/>
        <v>1070013BA0临床医学院</v>
      </c>
      <c r="D160" s="13" t="s">
        <v>274</v>
      </c>
      <c r="E160" s="13" t="s">
        <v>275</v>
      </c>
      <c r="F160" s="13" t="s">
        <v>190</v>
      </c>
      <c r="G160" s="13">
        <v>2014</v>
      </c>
      <c r="H160" s="13" t="s">
        <v>16</v>
      </c>
      <c r="I160" s="13" t="s">
        <v>151</v>
      </c>
      <c r="J160" s="13">
        <v>62</v>
      </c>
      <c r="K160" s="8">
        <v>42701</v>
      </c>
      <c r="L160" s="13" t="s">
        <v>19</v>
      </c>
      <c r="M160" s="44" t="s">
        <v>179</v>
      </c>
    </row>
    <row r="161" spans="1:13">
      <c r="A161" s="13">
        <v>4</v>
      </c>
      <c r="B161" s="13" t="s">
        <v>54</v>
      </c>
      <c r="C161" s="13" t="str">
        <f t="shared" si="4"/>
        <v>1070013BA0临床医学院</v>
      </c>
      <c r="D161" s="13" t="s">
        <v>274</v>
      </c>
      <c r="E161" s="13" t="s">
        <v>275</v>
      </c>
      <c r="F161" s="13" t="s">
        <v>190</v>
      </c>
      <c r="G161" s="13">
        <v>2014</v>
      </c>
      <c r="H161" s="13" t="s">
        <v>16</v>
      </c>
      <c r="I161" s="13" t="s">
        <v>152</v>
      </c>
      <c r="J161" s="13">
        <v>56</v>
      </c>
      <c r="K161" s="8">
        <v>42701</v>
      </c>
      <c r="L161" s="13" t="s">
        <v>19</v>
      </c>
      <c r="M161" s="44" t="s">
        <v>192</v>
      </c>
    </row>
    <row r="162" spans="1:13">
      <c r="A162" s="13">
        <v>4</v>
      </c>
      <c r="B162" s="13" t="s">
        <v>54</v>
      </c>
      <c r="C162" s="13" t="str">
        <f t="shared" si="4"/>
        <v>1070013BA0临床医学院</v>
      </c>
      <c r="D162" s="13" t="s">
        <v>274</v>
      </c>
      <c r="E162" s="13" t="s">
        <v>275</v>
      </c>
      <c r="F162" s="13" t="s">
        <v>190</v>
      </c>
      <c r="G162" s="13">
        <v>2014</v>
      </c>
      <c r="H162" s="13" t="s">
        <v>16</v>
      </c>
      <c r="I162" s="13" t="s">
        <v>153</v>
      </c>
      <c r="J162" s="13">
        <v>55</v>
      </c>
      <c r="K162" s="8">
        <v>42701</v>
      </c>
      <c r="L162" s="13" t="s">
        <v>19</v>
      </c>
      <c r="M162" s="44" t="s">
        <v>280</v>
      </c>
    </row>
    <row r="163" spans="1:13">
      <c r="A163" s="13">
        <v>4</v>
      </c>
      <c r="B163" s="13" t="s">
        <v>54</v>
      </c>
      <c r="C163" s="13" t="str">
        <f t="shared" si="4"/>
        <v>1070013BA0临床医学院</v>
      </c>
      <c r="D163" s="13" t="s">
        <v>274</v>
      </c>
      <c r="E163" s="13" t="s">
        <v>275</v>
      </c>
      <c r="F163" s="13" t="s">
        <v>190</v>
      </c>
      <c r="G163" s="13">
        <v>2014</v>
      </c>
      <c r="H163" s="13" t="s">
        <v>16</v>
      </c>
      <c r="I163" s="13" t="s">
        <v>154</v>
      </c>
      <c r="J163" s="13">
        <v>50</v>
      </c>
      <c r="K163" s="8">
        <v>42701</v>
      </c>
      <c r="L163" s="13" t="s">
        <v>19</v>
      </c>
      <c r="M163" s="44" t="s">
        <v>184</v>
      </c>
    </row>
    <row r="164" spans="1:13">
      <c r="A164" s="13">
        <v>4</v>
      </c>
      <c r="B164" s="13" t="s">
        <v>54</v>
      </c>
      <c r="C164" s="13" t="str">
        <f t="shared" si="4"/>
        <v>1070013BA0临床医学院</v>
      </c>
      <c r="D164" s="13" t="s">
        <v>274</v>
      </c>
      <c r="E164" s="13" t="s">
        <v>275</v>
      </c>
      <c r="F164" s="13" t="s">
        <v>190</v>
      </c>
      <c r="G164" s="13">
        <v>2014</v>
      </c>
      <c r="H164" s="13" t="s">
        <v>16</v>
      </c>
      <c r="I164" s="13" t="s">
        <v>155</v>
      </c>
      <c r="J164" s="13">
        <v>59</v>
      </c>
      <c r="K164" s="8">
        <v>42701</v>
      </c>
      <c r="L164" s="13" t="s">
        <v>19</v>
      </c>
      <c r="M164" s="44" t="s">
        <v>281</v>
      </c>
    </row>
    <row r="165" spans="1:13">
      <c r="A165" s="13">
        <v>4</v>
      </c>
      <c r="B165" s="13" t="s">
        <v>54</v>
      </c>
      <c r="C165" s="13" t="str">
        <f t="shared" si="4"/>
        <v>1070013BA0临床医学院</v>
      </c>
      <c r="D165" s="13" t="s">
        <v>274</v>
      </c>
      <c r="E165" s="13" t="s">
        <v>275</v>
      </c>
      <c r="F165" s="13" t="s">
        <v>190</v>
      </c>
      <c r="G165" s="13">
        <v>2014</v>
      </c>
      <c r="H165" s="13" t="s">
        <v>16</v>
      </c>
      <c r="I165" s="13" t="s">
        <v>156</v>
      </c>
      <c r="J165" s="13">
        <v>60</v>
      </c>
      <c r="K165" s="8">
        <v>42701</v>
      </c>
      <c r="L165" s="13" t="s">
        <v>19</v>
      </c>
      <c r="M165" s="44" t="s">
        <v>282</v>
      </c>
    </row>
    <row r="166" spans="1:13">
      <c r="A166" s="13">
        <v>4</v>
      </c>
      <c r="B166" s="13" t="s">
        <v>54</v>
      </c>
      <c r="C166" s="13" t="str">
        <f t="shared" si="4"/>
        <v>1070013BA0临床医学院</v>
      </c>
      <c r="D166" s="13" t="s">
        <v>274</v>
      </c>
      <c r="E166" s="13" t="s">
        <v>275</v>
      </c>
      <c r="F166" s="13" t="s">
        <v>190</v>
      </c>
      <c r="G166" s="13">
        <v>2014</v>
      </c>
      <c r="H166" s="13" t="s">
        <v>16</v>
      </c>
      <c r="I166" s="13" t="s">
        <v>157</v>
      </c>
      <c r="J166" s="13">
        <v>59</v>
      </c>
      <c r="K166" s="8">
        <v>42701</v>
      </c>
      <c r="L166" s="13" t="s">
        <v>19</v>
      </c>
      <c r="M166" s="44" t="s">
        <v>283</v>
      </c>
    </row>
    <row r="167" spans="1:13">
      <c r="A167" s="13">
        <v>4</v>
      </c>
      <c r="B167" s="13" t="s">
        <v>54</v>
      </c>
      <c r="C167" s="13" t="str">
        <f t="shared" si="4"/>
        <v>1070013BA0临床医学院</v>
      </c>
      <c r="D167" s="13" t="s">
        <v>274</v>
      </c>
      <c r="E167" s="13" t="s">
        <v>275</v>
      </c>
      <c r="F167" s="13" t="s">
        <v>190</v>
      </c>
      <c r="G167" s="13">
        <v>2014</v>
      </c>
      <c r="H167" s="13" t="s">
        <v>16</v>
      </c>
      <c r="I167" s="13" t="s">
        <v>158</v>
      </c>
      <c r="J167" s="13">
        <v>56</v>
      </c>
      <c r="K167" s="8">
        <v>42701</v>
      </c>
      <c r="L167" s="13" t="s">
        <v>19</v>
      </c>
      <c r="M167" s="44" t="s">
        <v>284</v>
      </c>
    </row>
    <row r="168" spans="1:13">
      <c r="A168" s="13">
        <v>4</v>
      </c>
      <c r="B168" s="13" t="s">
        <v>54</v>
      </c>
      <c r="C168" s="13" t="str">
        <f t="shared" si="4"/>
        <v>1070013BA0临床医学院</v>
      </c>
      <c r="D168" s="13" t="s">
        <v>274</v>
      </c>
      <c r="E168" s="13" t="s">
        <v>275</v>
      </c>
      <c r="F168" s="13" t="s">
        <v>190</v>
      </c>
      <c r="G168" s="13">
        <v>2014</v>
      </c>
      <c r="H168" s="13" t="s">
        <v>16</v>
      </c>
      <c r="I168" s="13" t="s">
        <v>159</v>
      </c>
      <c r="J168" s="13">
        <v>35</v>
      </c>
      <c r="K168" s="8">
        <v>42701</v>
      </c>
      <c r="L168" s="13" t="s">
        <v>19</v>
      </c>
      <c r="M168" s="44">
        <v>3110</v>
      </c>
    </row>
    <row r="169" spans="1:13">
      <c r="A169" s="13">
        <v>4</v>
      </c>
      <c r="B169" s="13" t="s">
        <v>54</v>
      </c>
      <c r="C169" s="13" t="str">
        <f t="shared" si="4"/>
        <v>1070013BA0临床医学院</v>
      </c>
      <c r="D169" s="13" t="s">
        <v>274</v>
      </c>
      <c r="E169" s="13" t="s">
        <v>275</v>
      </c>
      <c r="F169" s="13" t="s">
        <v>190</v>
      </c>
      <c r="G169" s="13">
        <v>2014</v>
      </c>
      <c r="H169" s="13" t="s">
        <v>16</v>
      </c>
      <c r="I169" s="13" t="s">
        <v>160</v>
      </c>
      <c r="J169" s="13">
        <v>34</v>
      </c>
      <c r="K169" s="8">
        <v>42701</v>
      </c>
      <c r="L169" s="13" t="s">
        <v>19</v>
      </c>
      <c r="M169" s="44">
        <v>1111</v>
      </c>
    </row>
    <row r="170" spans="1:13">
      <c r="A170" s="13">
        <v>4</v>
      </c>
      <c r="B170" s="13" t="s">
        <v>54</v>
      </c>
      <c r="C170" s="13" t="str">
        <f t="shared" si="4"/>
        <v>1070013BA0临床医学院</v>
      </c>
      <c r="D170" s="13" t="s">
        <v>274</v>
      </c>
      <c r="E170" s="13" t="s">
        <v>275</v>
      </c>
      <c r="F170" s="13" t="s">
        <v>190</v>
      </c>
      <c r="G170" s="13">
        <v>2014</v>
      </c>
      <c r="H170" s="13" t="s">
        <v>16</v>
      </c>
      <c r="I170" s="13" t="s">
        <v>164</v>
      </c>
      <c r="J170" s="13">
        <v>63</v>
      </c>
      <c r="K170" s="8">
        <v>42701</v>
      </c>
      <c r="L170" s="13" t="s">
        <v>19</v>
      </c>
      <c r="M170" s="44" t="s">
        <v>285</v>
      </c>
    </row>
    <row r="171" spans="1:13">
      <c r="A171" s="13">
        <v>4</v>
      </c>
      <c r="B171" s="13" t="s">
        <v>54</v>
      </c>
      <c r="C171" s="13" t="str">
        <f t="shared" si="4"/>
        <v>1070013BA0临床医学院</v>
      </c>
      <c r="D171" s="13" t="s">
        <v>274</v>
      </c>
      <c r="E171" s="13" t="s">
        <v>275</v>
      </c>
      <c r="F171" s="13" t="s">
        <v>190</v>
      </c>
      <c r="G171" s="13">
        <v>2014</v>
      </c>
      <c r="H171" s="13" t="s">
        <v>16</v>
      </c>
      <c r="I171" s="13" t="s">
        <v>166</v>
      </c>
      <c r="J171" s="13">
        <v>56</v>
      </c>
      <c r="K171" s="8">
        <v>42701</v>
      </c>
      <c r="L171" s="13" t="s">
        <v>19</v>
      </c>
      <c r="M171" s="13" t="s">
        <v>167</v>
      </c>
    </row>
    <row r="172" spans="1:13">
      <c r="A172" s="13">
        <v>4</v>
      </c>
      <c r="B172" s="13" t="s">
        <v>54</v>
      </c>
      <c r="C172" s="13" t="str">
        <f t="shared" si="4"/>
        <v>1070013BA0临床医学院</v>
      </c>
      <c r="D172" s="13" t="s">
        <v>274</v>
      </c>
      <c r="E172" s="13" t="s">
        <v>275</v>
      </c>
      <c r="F172" s="13" t="s">
        <v>190</v>
      </c>
      <c r="G172" s="13">
        <v>2014</v>
      </c>
      <c r="H172" s="13" t="s">
        <v>16</v>
      </c>
      <c r="I172" s="13" t="s">
        <v>286</v>
      </c>
      <c r="J172" s="13">
        <v>63</v>
      </c>
      <c r="K172" s="8">
        <v>42701</v>
      </c>
      <c r="L172" s="13" t="s">
        <v>19</v>
      </c>
      <c r="M172" s="13">
        <v>1003</v>
      </c>
    </row>
    <row r="173" spans="1:13">
      <c r="A173" s="13">
        <v>4</v>
      </c>
      <c r="B173" s="13" t="s">
        <v>54</v>
      </c>
      <c r="C173" s="13" t="str">
        <f t="shared" si="4"/>
        <v>1070013BA0重修</v>
      </c>
      <c r="D173" s="13" t="s">
        <v>274</v>
      </c>
      <c r="E173" s="13" t="s">
        <v>275</v>
      </c>
      <c r="F173" s="13" t="s">
        <v>190</v>
      </c>
      <c r="G173" s="13"/>
      <c r="H173" s="13" t="s">
        <v>49</v>
      </c>
      <c r="I173" s="13"/>
      <c r="J173" s="13">
        <v>8</v>
      </c>
      <c r="K173" s="8">
        <v>42701</v>
      </c>
      <c r="L173" s="13" t="s">
        <v>19</v>
      </c>
      <c r="M173" s="13">
        <v>1003</v>
      </c>
    </row>
    <row r="174" spans="1:13">
      <c r="A174" s="13">
        <v>4</v>
      </c>
      <c r="B174" s="13" t="s">
        <v>54</v>
      </c>
      <c r="C174" s="13" t="str">
        <f t="shared" si="4"/>
        <v>1070052B00药学院</v>
      </c>
      <c r="D174" s="13" t="s">
        <v>287</v>
      </c>
      <c r="E174" s="13" t="s">
        <v>288</v>
      </c>
      <c r="F174" s="13" t="s">
        <v>190</v>
      </c>
      <c r="G174" s="13">
        <v>2013</v>
      </c>
      <c r="H174" s="13" t="s">
        <v>190</v>
      </c>
      <c r="I174" s="13" t="s">
        <v>191</v>
      </c>
      <c r="J174" s="13">
        <v>54</v>
      </c>
      <c r="K174" s="8">
        <v>42701</v>
      </c>
      <c r="L174" s="13" t="s">
        <v>19</v>
      </c>
      <c r="M174" s="13">
        <v>1002</v>
      </c>
    </row>
    <row r="175" spans="1:13">
      <c r="A175" s="13">
        <v>4</v>
      </c>
      <c r="B175" s="13" t="s">
        <v>54</v>
      </c>
      <c r="C175" s="13" t="str">
        <f t="shared" si="4"/>
        <v>1070052B00药学院</v>
      </c>
      <c r="D175" s="13" t="s">
        <v>287</v>
      </c>
      <c r="E175" s="13" t="s">
        <v>288</v>
      </c>
      <c r="F175" s="13" t="s">
        <v>190</v>
      </c>
      <c r="G175" s="13">
        <v>2013</v>
      </c>
      <c r="H175" s="13" t="s">
        <v>190</v>
      </c>
      <c r="I175" s="13" t="s">
        <v>193</v>
      </c>
      <c r="J175" s="13">
        <v>54</v>
      </c>
      <c r="K175" s="8">
        <v>42701</v>
      </c>
      <c r="L175" s="13" t="s">
        <v>19</v>
      </c>
      <c r="M175" s="13">
        <v>2002</v>
      </c>
    </row>
    <row r="176" spans="1:13">
      <c r="A176" s="13">
        <v>4</v>
      </c>
      <c r="B176" s="13" t="s">
        <v>54</v>
      </c>
      <c r="C176" s="13" t="str">
        <f t="shared" si="4"/>
        <v>1080041B00中西医结合学院</v>
      </c>
      <c r="D176" s="13" t="s">
        <v>289</v>
      </c>
      <c r="E176" s="13" t="s">
        <v>290</v>
      </c>
      <c r="F176" s="13" t="s">
        <v>170</v>
      </c>
      <c r="G176" s="13">
        <v>2014</v>
      </c>
      <c r="H176" s="13" t="s">
        <v>170</v>
      </c>
      <c r="I176" s="13" t="s">
        <v>171</v>
      </c>
      <c r="J176" s="13">
        <v>54</v>
      </c>
      <c r="K176" s="8">
        <v>42701</v>
      </c>
      <c r="L176" s="13" t="s">
        <v>19</v>
      </c>
      <c r="M176" s="13">
        <v>3004</v>
      </c>
    </row>
    <row r="177" spans="1:13">
      <c r="A177" s="13">
        <v>4</v>
      </c>
      <c r="B177" s="13" t="s">
        <v>54</v>
      </c>
      <c r="C177" s="13" t="str">
        <f t="shared" si="4"/>
        <v>1080041B00中西医结合学院</v>
      </c>
      <c r="D177" s="13" t="s">
        <v>289</v>
      </c>
      <c r="E177" s="13" t="s">
        <v>290</v>
      </c>
      <c r="F177" s="13" t="s">
        <v>170</v>
      </c>
      <c r="G177" s="13">
        <v>2014</v>
      </c>
      <c r="H177" s="13" t="s">
        <v>170</v>
      </c>
      <c r="I177" s="13" t="s">
        <v>172</v>
      </c>
      <c r="J177" s="13">
        <v>54</v>
      </c>
      <c r="K177" s="8">
        <v>42701</v>
      </c>
      <c r="L177" s="13" t="s">
        <v>19</v>
      </c>
      <c r="M177" s="13">
        <v>3005</v>
      </c>
    </row>
    <row r="178" spans="1:13">
      <c r="A178" s="13">
        <v>4</v>
      </c>
      <c r="B178" s="13" t="s">
        <v>54</v>
      </c>
      <c r="C178" s="13" t="str">
        <f t="shared" si="4"/>
        <v>1080041B00中西医结合学院</v>
      </c>
      <c r="D178" s="13" t="s">
        <v>289</v>
      </c>
      <c r="E178" s="13" t="s">
        <v>290</v>
      </c>
      <c r="F178" s="13" t="s">
        <v>170</v>
      </c>
      <c r="G178" s="13">
        <v>2014</v>
      </c>
      <c r="H178" s="13" t="s">
        <v>170</v>
      </c>
      <c r="I178" s="13" t="s">
        <v>174</v>
      </c>
      <c r="J178" s="13">
        <v>54</v>
      </c>
      <c r="K178" s="8">
        <v>42701</v>
      </c>
      <c r="L178" s="13" t="s">
        <v>19</v>
      </c>
      <c r="M178" s="13" t="s">
        <v>94</v>
      </c>
    </row>
    <row r="179" spans="1:13">
      <c r="A179" s="13">
        <v>4</v>
      </c>
      <c r="B179" s="13" t="s">
        <v>54</v>
      </c>
      <c r="C179" s="13" t="str">
        <f t="shared" si="4"/>
        <v>1080041B00重修</v>
      </c>
      <c r="D179" s="13" t="s">
        <v>289</v>
      </c>
      <c r="E179" s="13" t="s">
        <v>290</v>
      </c>
      <c r="F179" s="13" t="s">
        <v>170</v>
      </c>
      <c r="G179" s="13"/>
      <c r="H179" s="13" t="s">
        <v>49</v>
      </c>
      <c r="I179" s="13"/>
      <c r="J179" s="13">
        <v>2</v>
      </c>
      <c r="K179" s="8">
        <v>42701</v>
      </c>
      <c r="L179" s="13" t="s">
        <v>19</v>
      </c>
      <c r="M179" s="13" t="s">
        <v>94</v>
      </c>
    </row>
    <row r="180" spans="1:13">
      <c r="A180" s="13">
        <v>5</v>
      </c>
      <c r="B180" s="13" t="s">
        <v>54</v>
      </c>
      <c r="C180" s="13" t="str">
        <f t="shared" si="4"/>
        <v>1090003B00公共卫生与管理学院</v>
      </c>
      <c r="D180" s="13" t="s">
        <v>291</v>
      </c>
      <c r="E180" s="13" t="s">
        <v>292</v>
      </c>
      <c r="F180" s="13" t="s">
        <v>57</v>
      </c>
      <c r="G180" s="13">
        <v>2014</v>
      </c>
      <c r="H180" s="13" t="s">
        <v>57</v>
      </c>
      <c r="I180" s="13" t="s">
        <v>293</v>
      </c>
      <c r="J180" s="13">
        <v>40</v>
      </c>
      <c r="K180" s="8">
        <v>42701</v>
      </c>
      <c r="L180" s="13" t="s">
        <v>33</v>
      </c>
      <c r="M180" s="44">
        <v>1002</v>
      </c>
    </row>
    <row r="181" spans="1:13">
      <c r="A181" s="13">
        <v>5</v>
      </c>
      <c r="B181" s="13" t="s">
        <v>54</v>
      </c>
      <c r="C181" s="13" t="str">
        <f t="shared" si="4"/>
        <v>1090003B00重修</v>
      </c>
      <c r="D181" s="13" t="s">
        <v>291</v>
      </c>
      <c r="E181" s="13" t="s">
        <v>292</v>
      </c>
      <c r="F181" s="13" t="s">
        <v>57</v>
      </c>
      <c r="G181" s="13"/>
      <c r="H181" s="13" t="s">
        <v>49</v>
      </c>
      <c r="I181" s="13"/>
      <c r="J181" s="13">
        <v>3</v>
      </c>
      <c r="K181" s="8">
        <v>42701</v>
      </c>
      <c r="L181" s="13" t="s">
        <v>33</v>
      </c>
      <c r="M181" s="44">
        <v>1002</v>
      </c>
    </row>
    <row r="182" spans="1:13">
      <c r="A182" s="13"/>
      <c r="B182" s="13" t="s">
        <v>54</v>
      </c>
      <c r="C182" s="13" t="str">
        <f t="shared" si="4"/>
        <v>1090012B00公共卫生与管理学院</v>
      </c>
      <c r="D182" s="13" t="s">
        <v>294</v>
      </c>
      <c r="E182" s="13" t="s">
        <v>295</v>
      </c>
      <c r="F182" s="13" t="s">
        <v>57</v>
      </c>
      <c r="G182" s="13">
        <v>2013</v>
      </c>
      <c r="H182" s="13" t="s">
        <v>57</v>
      </c>
      <c r="I182" s="13" t="s">
        <v>119</v>
      </c>
      <c r="J182" s="13">
        <v>40</v>
      </c>
      <c r="K182" s="8" t="s">
        <v>29</v>
      </c>
      <c r="L182" s="13"/>
      <c r="M182" s="44"/>
    </row>
    <row r="183" spans="1:13">
      <c r="A183" s="13"/>
      <c r="B183" s="13" t="s">
        <v>54</v>
      </c>
      <c r="C183" s="13" t="str">
        <f t="shared" si="4"/>
        <v>1090012B00公共卫生与管理学院</v>
      </c>
      <c r="D183" s="13" t="s">
        <v>294</v>
      </c>
      <c r="E183" s="13" t="s">
        <v>295</v>
      </c>
      <c r="F183" s="13" t="s">
        <v>57</v>
      </c>
      <c r="G183" s="13">
        <v>2013</v>
      </c>
      <c r="H183" s="13" t="s">
        <v>57</v>
      </c>
      <c r="I183" s="13" t="s">
        <v>125</v>
      </c>
      <c r="J183" s="13">
        <v>46</v>
      </c>
      <c r="K183" s="8" t="s">
        <v>29</v>
      </c>
      <c r="L183" s="13"/>
      <c r="M183" s="44"/>
    </row>
    <row r="184" spans="1:13">
      <c r="A184" s="13"/>
      <c r="B184" s="13" t="s">
        <v>54</v>
      </c>
      <c r="C184" s="13" t="str">
        <f t="shared" si="4"/>
        <v>1090054B00公共卫生与管理学院</v>
      </c>
      <c r="D184" s="13" t="s">
        <v>296</v>
      </c>
      <c r="E184" s="13" t="s">
        <v>297</v>
      </c>
      <c r="F184" s="13" t="s">
        <v>57</v>
      </c>
      <c r="G184" s="13">
        <v>2013</v>
      </c>
      <c r="H184" s="13" t="s">
        <v>57</v>
      </c>
      <c r="I184" s="13" t="s">
        <v>122</v>
      </c>
      <c r="J184" s="13">
        <v>36</v>
      </c>
      <c r="K184" s="8" t="s">
        <v>29</v>
      </c>
      <c r="L184" s="13"/>
      <c r="M184" s="44"/>
    </row>
    <row r="185" spans="1:13">
      <c r="A185" s="13">
        <v>5</v>
      </c>
      <c r="B185" s="13" t="s">
        <v>54</v>
      </c>
      <c r="C185" s="13" t="str">
        <f t="shared" si="4"/>
        <v>1090057BC0临床医学院</v>
      </c>
      <c r="D185" s="13" t="s">
        <v>298</v>
      </c>
      <c r="E185" s="13" t="s">
        <v>195</v>
      </c>
      <c r="F185" s="13" t="s">
        <v>57</v>
      </c>
      <c r="G185" s="13">
        <v>2015</v>
      </c>
      <c r="H185" s="13" t="s">
        <v>16</v>
      </c>
      <c r="I185" s="13" t="s">
        <v>113</v>
      </c>
      <c r="J185" s="13">
        <v>50</v>
      </c>
      <c r="K185" s="8">
        <v>42701</v>
      </c>
      <c r="L185" s="13" t="s">
        <v>33</v>
      </c>
      <c r="M185" s="44">
        <v>1007</v>
      </c>
    </row>
    <row r="186" spans="1:13">
      <c r="A186" s="13">
        <v>5</v>
      </c>
      <c r="B186" s="13" t="s">
        <v>54</v>
      </c>
      <c r="C186" s="13" t="str">
        <f t="shared" si="4"/>
        <v>1090057BC0临床医学院</v>
      </c>
      <c r="D186" s="13" t="s">
        <v>298</v>
      </c>
      <c r="E186" s="13" t="s">
        <v>195</v>
      </c>
      <c r="F186" s="13" t="s">
        <v>57</v>
      </c>
      <c r="G186" s="13">
        <v>2015</v>
      </c>
      <c r="H186" s="13" t="s">
        <v>16</v>
      </c>
      <c r="I186" s="13" t="s">
        <v>115</v>
      </c>
      <c r="J186" s="13">
        <v>48</v>
      </c>
      <c r="K186" s="8">
        <v>42701</v>
      </c>
      <c r="L186" s="13" t="s">
        <v>33</v>
      </c>
      <c r="M186" s="44">
        <v>1008</v>
      </c>
    </row>
    <row r="187" spans="1:13">
      <c r="A187" s="13">
        <v>5</v>
      </c>
      <c r="B187" s="13" t="s">
        <v>54</v>
      </c>
      <c r="C187" s="13" t="str">
        <f t="shared" si="4"/>
        <v>1090057BC0重修</v>
      </c>
      <c r="D187" s="13" t="s">
        <v>298</v>
      </c>
      <c r="E187" s="13" t="s">
        <v>195</v>
      </c>
      <c r="F187" s="13" t="s">
        <v>57</v>
      </c>
      <c r="G187" s="13"/>
      <c r="H187" s="13" t="s">
        <v>49</v>
      </c>
      <c r="I187" s="13"/>
      <c r="J187" s="13">
        <v>2</v>
      </c>
      <c r="K187" s="8">
        <v>42701</v>
      </c>
      <c r="L187" s="13" t="s">
        <v>33</v>
      </c>
      <c r="M187" s="44">
        <v>1008</v>
      </c>
    </row>
    <row r="188" spans="1:13">
      <c r="A188" s="13">
        <v>5</v>
      </c>
      <c r="B188" s="13" t="s">
        <v>54</v>
      </c>
      <c r="C188" s="13" t="str">
        <f t="shared" si="4"/>
        <v>1050003BB1护理学院</v>
      </c>
      <c r="D188" s="13" t="s">
        <v>299</v>
      </c>
      <c r="E188" s="13" t="s">
        <v>300</v>
      </c>
      <c r="F188" s="13" t="s">
        <v>27</v>
      </c>
      <c r="G188" s="13">
        <v>2015</v>
      </c>
      <c r="H188" s="13" t="s">
        <v>27</v>
      </c>
      <c r="I188" s="13" t="s">
        <v>301</v>
      </c>
      <c r="J188" s="13">
        <v>47</v>
      </c>
      <c r="K188" s="8">
        <v>42701</v>
      </c>
      <c r="L188" s="13" t="s">
        <v>33</v>
      </c>
      <c r="M188" s="44">
        <v>2002</v>
      </c>
    </row>
    <row r="189" spans="1:13">
      <c r="A189" s="13">
        <v>5</v>
      </c>
      <c r="B189" s="13" t="s">
        <v>54</v>
      </c>
      <c r="C189" s="13" t="str">
        <f t="shared" si="4"/>
        <v>1050003BB1护理学院</v>
      </c>
      <c r="D189" s="13" t="s">
        <v>299</v>
      </c>
      <c r="E189" s="13" t="s">
        <v>300</v>
      </c>
      <c r="F189" s="13" t="s">
        <v>27</v>
      </c>
      <c r="G189" s="13">
        <v>2015</v>
      </c>
      <c r="H189" s="13" t="s">
        <v>27</v>
      </c>
      <c r="I189" s="13" t="s">
        <v>302</v>
      </c>
      <c r="J189" s="13">
        <v>49</v>
      </c>
      <c r="K189" s="8">
        <v>42701</v>
      </c>
      <c r="L189" s="13" t="s">
        <v>33</v>
      </c>
      <c r="M189" s="44">
        <v>2004</v>
      </c>
    </row>
    <row r="190" spans="1:13">
      <c r="A190" s="13">
        <v>5</v>
      </c>
      <c r="B190" s="13" t="s">
        <v>54</v>
      </c>
      <c r="C190" s="13" t="str">
        <f t="shared" si="4"/>
        <v>1050003BB1护理学院</v>
      </c>
      <c r="D190" s="13" t="s">
        <v>299</v>
      </c>
      <c r="E190" s="13" t="s">
        <v>300</v>
      </c>
      <c r="F190" s="13" t="s">
        <v>27</v>
      </c>
      <c r="G190" s="13">
        <v>2015</v>
      </c>
      <c r="H190" s="13" t="s">
        <v>27</v>
      </c>
      <c r="I190" s="13" t="s">
        <v>303</v>
      </c>
      <c r="J190" s="13">
        <v>48</v>
      </c>
      <c r="K190" s="8">
        <v>42701</v>
      </c>
      <c r="L190" s="13" t="s">
        <v>33</v>
      </c>
      <c r="M190" s="44">
        <v>2006</v>
      </c>
    </row>
    <row r="191" spans="1:13">
      <c r="A191" s="13">
        <v>5</v>
      </c>
      <c r="B191" s="13" t="s">
        <v>54</v>
      </c>
      <c r="C191" s="13" t="str">
        <f t="shared" si="4"/>
        <v>1050003BB1护理学院</v>
      </c>
      <c r="D191" s="13" t="s">
        <v>299</v>
      </c>
      <c r="E191" s="13" t="s">
        <v>300</v>
      </c>
      <c r="F191" s="13" t="s">
        <v>27</v>
      </c>
      <c r="G191" s="13">
        <v>2015</v>
      </c>
      <c r="H191" s="13" t="s">
        <v>27</v>
      </c>
      <c r="I191" s="13" t="s">
        <v>304</v>
      </c>
      <c r="J191" s="13">
        <v>47</v>
      </c>
      <c r="K191" s="8">
        <v>42701</v>
      </c>
      <c r="L191" s="13" t="s">
        <v>33</v>
      </c>
      <c r="M191" s="44">
        <v>2007</v>
      </c>
    </row>
    <row r="192" spans="1:13">
      <c r="A192" s="13">
        <v>5</v>
      </c>
      <c r="B192" s="13" t="s">
        <v>54</v>
      </c>
      <c r="C192" s="13" t="str">
        <f t="shared" si="4"/>
        <v>1050003BB1护理学院</v>
      </c>
      <c r="D192" s="13" t="s">
        <v>299</v>
      </c>
      <c r="E192" s="13" t="s">
        <v>300</v>
      </c>
      <c r="F192" s="13" t="s">
        <v>27</v>
      </c>
      <c r="G192" s="13">
        <v>2015</v>
      </c>
      <c r="H192" s="13" t="s">
        <v>27</v>
      </c>
      <c r="I192" s="13" t="s">
        <v>305</v>
      </c>
      <c r="J192" s="13">
        <v>63</v>
      </c>
      <c r="K192" s="8">
        <v>42701</v>
      </c>
      <c r="L192" s="13" t="s">
        <v>33</v>
      </c>
      <c r="M192" s="44">
        <v>2008</v>
      </c>
    </row>
    <row r="193" spans="1:13">
      <c r="A193" s="13">
        <v>5</v>
      </c>
      <c r="B193" s="13" t="s">
        <v>54</v>
      </c>
      <c r="C193" s="13" t="str">
        <f t="shared" si="4"/>
        <v>1050003BB1护理学院</v>
      </c>
      <c r="D193" s="13" t="s">
        <v>299</v>
      </c>
      <c r="E193" s="13" t="s">
        <v>300</v>
      </c>
      <c r="F193" s="13" t="s">
        <v>27</v>
      </c>
      <c r="G193" s="13">
        <v>2015</v>
      </c>
      <c r="H193" s="13" t="s">
        <v>27</v>
      </c>
      <c r="I193" s="13" t="s">
        <v>306</v>
      </c>
      <c r="J193" s="13">
        <v>63</v>
      </c>
      <c r="K193" s="8">
        <v>42701</v>
      </c>
      <c r="L193" s="13" t="s">
        <v>33</v>
      </c>
      <c r="M193" s="44">
        <v>3001</v>
      </c>
    </row>
    <row r="194" s="43" customFormat="1" spans="1:13">
      <c r="A194" s="44">
        <v>5</v>
      </c>
      <c r="B194" s="44" t="s">
        <v>54</v>
      </c>
      <c r="C194" s="44" t="str">
        <f t="shared" si="4"/>
        <v>1050003BB1重修</v>
      </c>
      <c r="D194" s="44" t="s">
        <v>299</v>
      </c>
      <c r="E194" s="44" t="s">
        <v>300</v>
      </c>
      <c r="F194" s="44" t="s">
        <v>27</v>
      </c>
      <c r="G194" s="44"/>
      <c r="H194" s="44" t="s">
        <v>49</v>
      </c>
      <c r="I194" s="44"/>
      <c r="J194" s="44">
        <v>62</v>
      </c>
      <c r="K194" s="47">
        <v>42701</v>
      </c>
      <c r="L194" s="44" t="s">
        <v>33</v>
      </c>
      <c r="M194" s="44">
        <v>3002</v>
      </c>
    </row>
    <row r="195" s="43" customFormat="1" spans="1:13">
      <c r="A195" s="44">
        <v>5</v>
      </c>
      <c r="B195" s="44" t="s">
        <v>54</v>
      </c>
      <c r="C195" s="44" t="str">
        <f t="shared" si="4"/>
        <v>1050003BB1重修</v>
      </c>
      <c r="D195" s="44" t="s">
        <v>299</v>
      </c>
      <c r="E195" s="44" t="s">
        <v>300</v>
      </c>
      <c r="F195" s="44" t="s">
        <v>27</v>
      </c>
      <c r="G195" s="44"/>
      <c r="H195" s="44" t="s">
        <v>49</v>
      </c>
      <c r="I195" s="44"/>
      <c r="J195" s="44">
        <v>39</v>
      </c>
      <c r="K195" s="47">
        <v>42701</v>
      </c>
      <c r="L195" s="44" t="s">
        <v>33</v>
      </c>
      <c r="M195" s="44">
        <v>3003</v>
      </c>
    </row>
    <row r="196" spans="1:13">
      <c r="A196" s="13">
        <v>5</v>
      </c>
      <c r="B196" s="13" t="s">
        <v>54</v>
      </c>
      <c r="C196" s="13" t="str">
        <f t="shared" si="4"/>
        <v>1050004BE1重修</v>
      </c>
      <c r="D196" s="13" t="s">
        <v>50</v>
      </c>
      <c r="E196" s="13" t="s">
        <v>51</v>
      </c>
      <c r="F196" s="13" t="s">
        <v>27</v>
      </c>
      <c r="G196" s="13"/>
      <c r="H196" s="13" t="s">
        <v>49</v>
      </c>
      <c r="I196" s="13"/>
      <c r="J196" s="13">
        <v>1</v>
      </c>
      <c r="K196" s="8">
        <v>42701</v>
      </c>
      <c r="L196" s="13" t="s">
        <v>33</v>
      </c>
      <c r="M196" s="44">
        <v>3003</v>
      </c>
    </row>
    <row r="197" spans="1:13">
      <c r="A197" s="13">
        <v>5</v>
      </c>
      <c r="B197" s="13" t="s">
        <v>54</v>
      </c>
      <c r="C197" s="13" t="str">
        <f t="shared" si="4"/>
        <v>1050004BE1护理学院</v>
      </c>
      <c r="D197" s="13" t="s">
        <v>50</v>
      </c>
      <c r="E197" s="13" t="s">
        <v>51</v>
      </c>
      <c r="F197" s="13" t="s">
        <v>27</v>
      </c>
      <c r="G197" s="13">
        <v>2016</v>
      </c>
      <c r="H197" s="13" t="s">
        <v>27</v>
      </c>
      <c r="I197" s="13" t="s">
        <v>307</v>
      </c>
      <c r="J197" s="13">
        <v>61</v>
      </c>
      <c r="K197" s="8">
        <v>42701</v>
      </c>
      <c r="L197" s="13" t="s">
        <v>33</v>
      </c>
      <c r="M197" s="44">
        <v>3004</v>
      </c>
    </row>
    <row r="198" spans="1:13">
      <c r="A198" s="13">
        <v>5</v>
      </c>
      <c r="B198" s="13" t="s">
        <v>54</v>
      </c>
      <c r="C198" s="13" t="str">
        <f t="shared" si="4"/>
        <v>1050004BE1护理学院</v>
      </c>
      <c r="D198" s="13" t="s">
        <v>50</v>
      </c>
      <c r="E198" s="13" t="s">
        <v>51</v>
      </c>
      <c r="F198" s="13" t="s">
        <v>27</v>
      </c>
      <c r="G198" s="13">
        <v>2016</v>
      </c>
      <c r="H198" s="13" t="s">
        <v>27</v>
      </c>
      <c r="I198" s="13" t="s">
        <v>308</v>
      </c>
      <c r="J198" s="13">
        <v>60</v>
      </c>
      <c r="K198" s="8">
        <v>42701</v>
      </c>
      <c r="L198" s="13" t="s">
        <v>33</v>
      </c>
      <c r="M198" s="44">
        <v>3005</v>
      </c>
    </row>
    <row r="199" spans="1:13">
      <c r="A199" s="13"/>
      <c r="B199" s="13" t="s">
        <v>54</v>
      </c>
      <c r="C199" s="13" t="str">
        <f t="shared" si="4"/>
        <v>1020022BE0临床医学院</v>
      </c>
      <c r="D199" s="13" t="s">
        <v>309</v>
      </c>
      <c r="E199" s="13" t="s">
        <v>310</v>
      </c>
      <c r="F199" s="13" t="s">
        <v>311</v>
      </c>
      <c r="G199" s="13">
        <v>2016</v>
      </c>
      <c r="H199" s="13" t="s">
        <v>16</v>
      </c>
      <c r="I199" s="13" t="s">
        <v>107</v>
      </c>
      <c r="J199" s="13">
        <v>75</v>
      </c>
      <c r="K199" s="8">
        <v>42686</v>
      </c>
      <c r="L199" s="13" t="s">
        <v>19</v>
      </c>
      <c r="M199" s="44">
        <v>3006</v>
      </c>
    </row>
    <row r="200" spans="1:13">
      <c r="A200" s="13"/>
      <c r="B200" s="13" t="s">
        <v>54</v>
      </c>
      <c r="C200" s="13" t="str">
        <f t="shared" si="4"/>
        <v>1020022BE0临床医学院</v>
      </c>
      <c r="D200" s="13" t="s">
        <v>309</v>
      </c>
      <c r="E200" s="13" t="s">
        <v>310</v>
      </c>
      <c r="F200" s="13" t="s">
        <v>311</v>
      </c>
      <c r="G200" s="13">
        <v>2016</v>
      </c>
      <c r="H200" s="13" t="s">
        <v>16</v>
      </c>
      <c r="I200" s="13" t="s">
        <v>110</v>
      </c>
      <c r="J200" s="13">
        <v>76</v>
      </c>
      <c r="K200" s="8">
        <v>42686</v>
      </c>
      <c r="L200" s="13" t="s">
        <v>19</v>
      </c>
      <c r="M200" s="44">
        <v>3007</v>
      </c>
    </row>
    <row r="201" spans="1:13">
      <c r="A201" s="13">
        <v>5</v>
      </c>
      <c r="B201" s="13" t="s">
        <v>54</v>
      </c>
      <c r="C201" s="13" t="str">
        <f t="shared" si="4"/>
        <v>1020021B00临床医学院</v>
      </c>
      <c r="D201" s="13" t="s">
        <v>312</v>
      </c>
      <c r="E201" s="13" t="s">
        <v>313</v>
      </c>
      <c r="F201" s="13" t="s">
        <v>106</v>
      </c>
      <c r="G201" s="13">
        <v>2014</v>
      </c>
      <c r="H201" s="13" t="s">
        <v>16</v>
      </c>
      <c r="I201" s="13" t="s">
        <v>161</v>
      </c>
      <c r="J201" s="13">
        <v>62</v>
      </c>
      <c r="K201" s="8">
        <v>42701</v>
      </c>
      <c r="L201" s="13" t="s">
        <v>33</v>
      </c>
      <c r="M201" s="44">
        <v>4005</v>
      </c>
    </row>
    <row r="202" spans="1:13">
      <c r="A202" s="13">
        <v>5</v>
      </c>
      <c r="B202" s="13" t="s">
        <v>54</v>
      </c>
      <c r="C202" s="13" t="str">
        <f t="shared" si="4"/>
        <v>1020021B00临床医学院</v>
      </c>
      <c r="D202" s="13" t="s">
        <v>312</v>
      </c>
      <c r="E202" s="13" t="s">
        <v>313</v>
      </c>
      <c r="F202" s="13" t="s">
        <v>106</v>
      </c>
      <c r="G202" s="13">
        <v>2014</v>
      </c>
      <c r="H202" s="13" t="s">
        <v>16</v>
      </c>
      <c r="I202" s="13" t="s">
        <v>162</v>
      </c>
      <c r="J202" s="13">
        <v>62</v>
      </c>
      <c r="K202" s="8">
        <v>42701</v>
      </c>
      <c r="L202" s="13" t="s">
        <v>33</v>
      </c>
      <c r="M202" s="44">
        <v>4006</v>
      </c>
    </row>
    <row r="203" spans="1:13">
      <c r="A203" s="13">
        <v>5</v>
      </c>
      <c r="B203" s="13" t="s">
        <v>54</v>
      </c>
      <c r="C203" s="13" t="str">
        <f t="shared" si="4"/>
        <v>1020021B00重修</v>
      </c>
      <c r="D203" s="13" t="s">
        <v>312</v>
      </c>
      <c r="E203" s="13" t="s">
        <v>313</v>
      </c>
      <c r="F203" s="13" t="s">
        <v>106</v>
      </c>
      <c r="G203" s="13"/>
      <c r="H203" s="13" t="s">
        <v>49</v>
      </c>
      <c r="I203" s="13"/>
      <c r="J203" s="13">
        <v>1</v>
      </c>
      <c r="K203" s="8">
        <v>42701</v>
      </c>
      <c r="L203" s="13" t="s">
        <v>33</v>
      </c>
      <c r="M203" s="44">
        <v>4006</v>
      </c>
    </row>
    <row r="204" spans="1:13">
      <c r="A204" s="13">
        <v>5</v>
      </c>
      <c r="B204" s="13" t="s">
        <v>54</v>
      </c>
      <c r="C204" s="13" t="str">
        <f t="shared" si="4"/>
        <v>1020022BE0临床医学院</v>
      </c>
      <c r="D204" s="13" t="s">
        <v>309</v>
      </c>
      <c r="E204" s="13" t="s">
        <v>310</v>
      </c>
      <c r="F204" s="13" t="s">
        <v>106</v>
      </c>
      <c r="G204" s="13">
        <v>2015</v>
      </c>
      <c r="H204" s="13" t="s">
        <v>16</v>
      </c>
      <c r="I204" s="13" t="s">
        <v>314</v>
      </c>
      <c r="J204" s="13">
        <v>35</v>
      </c>
      <c r="K204" s="8">
        <v>42701</v>
      </c>
      <c r="L204" s="13" t="s">
        <v>33</v>
      </c>
      <c r="M204" s="44" t="s">
        <v>92</v>
      </c>
    </row>
    <row r="205" spans="1:13">
      <c r="A205" s="13">
        <v>5</v>
      </c>
      <c r="B205" s="13" t="s">
        <v>54</v>
      </c>
      <c r="C205" s="13" t="str">
        <f t="shared" si="4"/>
        <v>1020022BE0重修</v>
      </c>
      <c r="D205" s="13" t="s">
        <v>309</v>
      </c>
      <c r="E205" s="13" t="s">
        <v>310</v>
      </c>
      <c r="F205" s="13" t="s">
        <v>311</v>
      </c>
      <c r="G205" s="13"/>
      <c r="H205" s="13" t="s">
        <v>49</v>
      </c>
      <c r="I205" s="13"/>
      <c r="J205" s="13">
        <v>5</v>
      </c>
      <c r="K205" s="8">
        <v>42701</v>
      </c>
      <c r="L205" s="13" t="s">
        <v>33</v>
      </c>
      <c r="M205" s="44" t="s">
        <v>92</v>
      </c>
    </row>
    <row r="206" spans="1:13">
      <c r="A206" s="13">
        <v>5</v>
      </c>
      <c r="B206" s="13" t="s">
        <v>54</v>
      </c>
      <c r="C206" s="13" t="str">
        <f t="shared" si="4"/>
        <v>1020035B00临床医学院</v>
      </c>
      <c r="D206" s="13" t="s">
        <v>315</v>
      </c>
      <c r="E206" s="13" t="s">
        <v>316</v>
      </c>
      <c r="F206" s="13" t="s">
        <v>106</v>
      </c>
      <c r="G206" s="13">
        <v>2014</v>
      </c>
      <c r="H206" s="13" t="s">
        <v>16</v>
      </c>
      <c r="I206" s="13" t="s">
        <v>159</v>
      </c>
      <c r="J206" s="13">
        <v>35</v>
      </c>
      <c r="K206" s="8">
        <v>42701</v>
      </c>
      <c r="L206" s="13" t="s">
        <v>33</v>
      </c>
      <c r="M206" s="44" t="s">
        <v>94</v>
      </c>
    </row>
    <row r="207" spans="1:13">
      <c r="A207" s="13">
        <v>5</v>
      </c>
      <c r="B207" s="13" t="s">
        <v>54</v>
      </c>
      <c r="C207" s="13" t="str">
        <f>D207&amp;H207</f>
        <v>1020035B00临床医学院</v>
      </c>
      <c r="D207" s="13" t="s">
        <v>315</v>
      </c>
      <c r="E207" s="13" t="s">
        <v>316</v>
      </c>
      <c r="F207" s="13" t="s">
        <v>106</v>
      </c>
      <c r="G207" s="13">
        <v>2014</v>
      </c>
      <c r="H207" s="13" t="s">
        <v>16</v>
      </c>
      <c r="I207" s="13" t="s">
        <v>160</v>
      </c>
      <c r="J207" s="13">
        <v>35</v>
      </c>
      <c r="K207" s="8">
        <v>42701</v>
      </c>
      <c r="L207" s="13" t="s">
        <v>33</v>
      </c>
      <c r="M207" s="44" t="s">
        <v>96</v>
      </c>
    </row>
    <row r="208" spans="1:13">
      <c r="A208" s="13">
        <v>5</v>
      </c>
      <c r="B208" s="13" t="s">
        <v>54</v>
      </c>
      <c r="C208" s="13" t="str">
        <f>D208&amp;H208</f>
        <v>1020035B00重修</v>
      </c>
      <c r="D208" s="13" t="s">
        <v>315</v>
      </c>
      <c r="E208" s="13" t="s">
        <v>316</v>
      </c>
      <c r="F208" s="13" t="s">
        <v>106</v>
      </c>
      <c r="G208" s="13"/>
      <c r="H208" s="13" t="s">
        <v>49</v>
      </c>
      <c r="I208" s="13"/>
      <c r="J208" s="13">
        <v>1</v>
      </c>
      <c r="K208" s="8">
        <v>42701</v>
      </c>
      <c r="L208" s="13" t="s">
        <v>33</v>
      </c>
      <c r="M208" s="44" t="s">
        <v>96</v>
      </c>
    </row>
    <row r="209" spans="1:13">
      <c r="A209" s="13">
        <v>5</v>
      </c>
      <c r="B209" s="13" t="s">
        <v>54</v>
      </c>
      <c r="C209" s="13" t="str">
        <f t="shared" ref="C209:C214" si="5">D209&amp;H209</f>
        <v>1010046BC0公共卫生与管理学院</v>
      </c>
      <c r="D209" s="13" t="s">
        <v>317</v>
      </c>
      <c r="E209" s="13" t="s">
        <v>15</v>
      </c>
      <c r="F209" s="13" t="s">
        <v>16</v>
      </c>
      <c r="G209" s="13">
        <v>2014</v>
      </c>
      <c r="H209" s="13" t="s">
        <v>57</v>
      </c>
      <c r="I209" s="13" t="s">
        <v>136</v>
      </c>
      <c r="J209" s="13">
        <v>55</v>
      </c>
      <c r="K209" s="8">
        <v>42701</v>
      </c>
      <c r="L209" s="13" t="s">
        <v>33</v>
      </c>
      <c r="M209" s="44" t="s">
        <v>262</v>
      </c>
    </row>
    <row r="210" spans="1:13">
      <c r="A210" s="13">
        <v>5</v>
      </c>
      <c r="B210" s="13" t="s">
        <v>54</v>
      </c>
      <c r="C210" s="13" t="str">
        <f t="shared" si="5"/>
        <v>1010046BC0公共卫生与管理学院</v>
      </c>
      <c r="D210" s="13" t="s">
        <v>317</v>
      </c>
      <c r="E210" s="13" t="s">
        <v>15</v>
      </c>
      <c r="F210" s="13" t="s">
        <v>16</v>
      </c>
      <c r="G210" s="13">
        <v>2014</v>
      </c>
      <c r="H210" s="13" t="s">
        <v>57</v>
      </c>
      <c r="I210" s="13" t="s">
        <v>137</v>
      </c>
      <c r="J210" s="13">
        <v>57</v>
      </c>
      <c r="K210" s="8">
        <v>42701</v>
      </c>
      <c r="L210" s="13" t="s">
        <v>33</v>
      </c>
      <c r="M210" s="44" t="s">
        <v>165</v>
      </c>
    </row>
    <row r="211" spans="1:13">
      <c r="A211" s="13">
        <v>5</v>
      </c>
      <c r="B211" s="13" t="s">
        <v>54</v>
      </c>
      <c r="C211" s="13" t="str">
        <f t="shared" si="5"/>
        <v>1010046BC0重修</v>
      </c>
      <c r="D211" s="13" t="s">
        <v>317</v>
      </c>
      <c r="E211" s="13" t="s">
        <v>15</v>
      </c>
      <c r="F211" s="13" t="s">
        <v>16</v>
      </c>
      <c r="G211" s="13"/>
      <c r="H211" s="13" t="s">
        <v>49</v>
      </c>
      <c r="I211" s="13"/>
      <c r="J211" s="13">
        <v>17</v>
      </c>
      <c r="K211" s="8">
        <v>42701</v>
      </c>
      <c r="L211" s="13" t="s">
        <v>33</v>
      </c>
      <c r="M211" s="44" t="s">
        <v>165</v>
      </c>
    </row>
    <row r="212" spans="1:13">
      <c r="A212" s="13">
        <v>2</v>
      </c>
      <c r="B212" s="13" t="s">
        <v>54</v>
      </c>
      <c r="C212" s="13" t="str">
        <f t="shared" si="5"/>
        <v>1060000B05老年医学院</v>
      </c>
      <c r="D212" s="13" t="s">
        <v>318</v>
      </c>
      <c r="E212" s="13" t="s">
        <v>143</v>
      </c>
      <c r="F212" s="13" t="s">
        <v>144</v>
      </c>
      <c r="G212" s="13">
        <v>2016</v>
      </c>
      <c r="H212" s="13" t="s">
        <v>128</v>
      </c>
      <c r="I212" s="13" t="s">
        <v>129</v>
      </c>
      <c r="J212" s="13">
        <v>46</v>
      </c>
      <c r="K212" s="8">
        <v>42700</v>
      </c>
      <c r="L212" s="13" t="s">
        <v>33</v>
      </c>
      <c r="M212" s="44">
        <v>1005</v>
      </c>
    </row>
    <row r="213" spans="1:13">
      <c r="A213" s="13">
        <v>2</v>
      </c>
      <c r="B213" s="13" t="s">
        <v>54</v>
      </c>
      <c r="C213" s="13" t="str">
        <f t="shared" si="5"/>
        <v>1060000B05老年医学院</v>
      </c>
      <c r="D213" s="13" t="s">
        <v>318</v>
      </c>
      <c r="E213" s="13" t="s">
        <v>143</v>
      </c>
      <c r="F213" s="13" t="s">
        <v>144</v>
      </c>
      <c r="G213" s="13">
        <v>2016</v>
      </c>
      <c r="H213" s="13" t="s">
        <v>128</v>
      </c>
      <c r="I213" s="13" t="s">
        <v>131</v>
      </c>
      <c r="J213" s="13">
        <v>47</v>
      </c>
      <c r="K213" s="8">
        <v>42700</v>
      </c>
      <c r="L213" s="13" t="s">
        <v>33</v>
      </c>
      <c r="M213" s="44">
        <v>1006</v>
      </c>
    </row>
    <row r="214" ht="12.75" spans="1:13">
      <c r="A214" s="13">
        <v>2</v>
      </c>
      <c r="B214" s="13" t="s">
        <v>13</v>
      </c>
      <c r="C214" s="13" t="str">
        <f t="shared" si="5"/>
        <v>1060000B05重修</v>
      </c>
      <c r="D214" s="13" t="s">
        <v>318</v>
      </c>
      <c r="E214" s="13" t="s">
        <v>143</v>
      </c>
      <c r="F214" s="13" t="s">
        <v>144</v>
      </c>
      <c r="G214" s="13"/>
      <c r="H214" s="13" t="s">
        <v>49</v>
      </c>
      <c r="I214" s="13"/>
      <c r="J214" s="13">
        <v>3</v>
      </c>
      <c r="K214" s="8">
        <v>42700</v>
      </c>
      <c r="L214" s="13" t="s">
        <v>33</v>
      </c>
      <c r="M214" s="14">
        <v>21001</v>
      </c>
    </row>
    <row r="215" spans="1:13">
      <c r="A215" s="13"/>
      <c r="B215" s="13" t="s">
        <v>54</v>
      </c>
      <c r="C215" s="13" t="str">
        <f t="shared" ref="C215:C247" si="6">D215&amp;H215</f>
        <v>1030102B00特殊教育学院</v>
      </c>
      <c r="D215" s="13" t="s">
        <v>319</v>
      </c>
      <c r="E215" s="13" t="s">
        <v>320</v>
      </c>
      <c r="F215" s="13" t="s">
        <v>182</v>
      </c>
      <c r="G215" s="13">
        <v>2013</v>
      </c>
      <c r="H215" s="13" t="s">
        <v>182</v>
      </c>
      <c r="I215" s="13" t="s">
        <v>251</v>
      </c>
      <c r="J215" s="13">
        <v>46</v>
      </c>
      <c r="K215" s="8">
        <v>42675</v>
      </c>
      <c r="L215" s="13" t="s">
        <v>33</v>
      </c>
      <c r="M215" s="44" t="s">
        <v>278</v>
      </c>
    </row>
    <row r="216" spans="1:13">
      <c r="A216" s="13"/>
      <c r="B216" s="13" t="s">
        <v>54</v>
      </c>
      <c r="C216" s="13" t="str">
        <f t="shared" si="6"/>
        <v>1100031B01外国语与国际交流学院</v>
      </c>
      <c r="D216" s="13" t="s">
        <v>321</v>
      </c>
      <c r="E216" s="13" t="s">
        <v>258</v>
      </c>
      <c r="F216" s="13" t="s">
        <v>187</v>
      </c>
      <c r="G216" s="13">
        <v>2016</v>
      </c>
      <c r="H216" s="13" t="s">
        <v>187</v>
      </c>
      <c r="I216" s="13" t="s">
        <v>322</v>
      </c>
      <c r="J216" s="13">
        <v>21</v>
      </c>
      <c r="K216" s="52">
        <v>42699</v>
      </c>
      <c r="L216" s="45" t="s">
        <v>260</v>
      </c>
      <c r="M216" s="44" t="s">
        <v>279</v>
      </c>
    </row>
    <row r="217" spans="1:13">
      <c r="A217" s="13"/>
      <c r="B217" s="13" t="s">
        <v>54</v>
      </c>
      <c r="C217" s="13" t="str">
        <f t="shared" si="6"/>
        <v>1100031B01重修</v>
      </c>
      <c r="D217" s="13" t="s">
        <v>321</v>
      </c>
      <c r="E217" s="13" t="s">
        <v>258</v>
      </c>
      <c r="F217" s="13" t="s">
        <v>187</v>
      </c>
      <c r="G217" s="13"/>
      <c r="H217" s="13" t="s">
        <v>49</v>
      </c>
      <c r="I217" s="13"/>
      <c r="J217" s="13">
        <v>1</v>
      </c>
      <c r="K217" s="52">
        <v>42699</v>
      </c>
      <c r="L217" s="45" t="s">
        <v>260</v>
      </c>
      <c r="M217" s="44" t="s">
        <v>279</v>
      </c>
    </row>
    <row r="218" s="21" customFormat="1" spans="1:13">
      <c r="A218" s="13">
        <v>4</v>
      </c>
      <c r="B218" s="13" t="s">
        <v>54</v>
      </c>
      <c r="C218" s="13" t="str">
        <f t="shared" si="6"/>
        <v>1070013BB0口腔医学院</v>
      </c>
      <c r="D218" s="13" t="s">
        <v>323</v>
      </c>
      <c r="E218" s="13" t="s">
        <v>275</v>
      </c>
      <c r="F218" s="13" t="s">
        <v>190</v>
      </c>
      <c r="G218" s="13">
        <v>2015</v>
      </c>
      <c r="H218" s="13" t="s">
        <v>17</v>
      </c>
      <c r="I218" s="13" t="s">
        <v>196</v>
      </c>
      <c r="J218" s="13">
        <v>63</v>
      </c>
      <c r="K218" s="8">
        <v>42701</v>
      </c>
      <c r="L218" s="13" t="s">
        <v>19</v>
      </c>
      <c r="M218" s="44">
        <v>1006</v>
      </c>
    </row>
    <row r="219" s="21" customFormat="1" spans="1:13">
      <c r="A219" s="13">
        <v>4</v>
      </c>
      <c r="B219" s="13" t="s">
        <v>54</v>
      </c>
      <c r="C219" s="13" t="str">
        <f t="shared" si="6"/>
        <v>1070013BB0口腔医学院</v>
      </c>
      <c r="D219" s="13" t="s">
        <v>323</v>
      </c>
      <c r="E219" s="13" t="s">
        <v>275</v>
      </c>
      <c r="F219" s="13" t="s">
        <v>190</v>
      </c>
      <c r="G219" s="13">
        <v>2015</v>
      </c>
      <c r="H219" s="13" t="s">
        <v>17</v>
      </c>
      <c r="I219" s="13" t="s">
        <v>197</v>
      </c>
      <c r="J219" s="13">
        <v>62</v>
      </c>
      <c r="K219" s="8">
        <v>42701</v>
      </c>
      <c r="L219" s="13" t="s">
        <v>19</v>
      </c>
      <c r="M219" s="44">
        <v>1007</v>
      </c>
    </row>
    <row r="220" s="21" customFormat="1" spans="1:13">
      <c r="A220" s="13">
        <v>4</v>
      </c>
      <c r="B220" s="13" t="s">
        <v>54</v>
      </c>
      <c r="C220" s="13" t="str">
        <f t="shared" si="6"/>
        <v>1070013BB0重修</v>
      </c>
      <c r="D220" s="13" t="s">
        <v>323</v>
      </c>
      <c r="E220" s="13" t="s">
        <v>275</v>
      </c>
      <c r="F220" s="13" t="s">
        <v>190</v>
      </c>
      <c r="G220" s="13"/>
      <c r="H220" s="13" t="s">
        <v>49</v>
      </c>
      <c r="I220" s="13"/>
      <c r="J220" s="13">
        <v>1</v>
      </c>
      <c r="K220" s="8">
        <v>42701</v>
      </c>
      <c r="L220" s="13" t="s">
        <v>19</v>
      </c>
      <c r="M220" s="44">
        <v>1007</v>
      </c>
    </row>
    <row r="221" spans="1:13">
      <c r="A221" s="13">
        <v>5</v>
      </c>
      <c r="B221" s="13" t="s">
        <v>54</v>
      </c>
      <c r="C221" s="13" t="str">
        <f t="shared" si="6"/>
        <v>1080042B03中西医结合学院</v>
      </c>
      <c r="D221" s="13" t="s">
        <v>324</v>
      </c>
      <c r="E221" s="13" t="s">
        <v>325</v>
      </c>
      <c r="F221" s="13" t="s">
        <v>170</v>
      </c>
      <c r="G221" s="13">
        <v>2015</v>
      </c>
      <c r="H221" s="13" t="s">
        <v>170</v>
      </c>
      <c r="I221" s="13" t="s">
        <v>326</v>
      </c>
      <c r="J221" s="13">
        <v>49</v>
      </c>
      <c r="K221" s="8">
        <v>42701</v>
      </c>
      <c r="L221" s="13" t="s">
        <v>33</v>
      </c>
      <c r="M221" s="44" t="s">
        <v>283</v>
      </c>
    </row>
    <row r="222" spans="1:13">
      <c r="A222" s="13">
        <v>5</v>
      </c>
      <c r="B222" s="13" t="s">
        <v>54</v>
      </c>
      <c r="C222" s="13" t="str">
        <f t="shared" si="6"/>
        <v>1080042B03中西医结合学院</v>
      </c>
      <c r="D222" s="13" t="s">
        <v>324</v>
      </c>
      <c r="E222" s="13" t="s">
        <v>325</v>
      </c>
      <c r="F222" s="13" t="s">
        <v>170</v>
      </c>
      <c r="G222" s="13">
        <v>2015</v>
      </c>
      <c r="H222" s="13" t="s">
        <v>170</v>
      </c>
      <c r="I222" s="13" t="s">
        <v>327</v>
      </c>
      <c r="J222" s="13">
        <v>47</v>
      </c>
      <c r="K222" s="8">
        <v>42701</v>
      </c>
      <c r="L222" s="13" t="s">
        <v>33</v>
      </c>
      <c r="M222" s="44" t="s">
        <v>284</v>
      </c>
    </row>
    <row r="223" spans="1:13">
      <c r="A223" s="13">
        <v>5</v>
      </c>
      <c r="B223" s="13" t="s">
        <v>54</v>
      </c>
      <c r="C223" s="13" t="str">
        <f t="shared" si="6"/>
        <v>1080042B03中西医结合学院</v>
      </c>
      <c r="D223" s="13" t="s">
        <v>324</v>
      </c>
      <c r="E223" s="13" t="s">
        <v>325</v>
      </c>
      <c r="F223" s="13" t="s">
        <v>170</v>
      </c>
      <c r="G223" s="13">
        <v>2015</v>
      </c>
      <c r="H223" s="13" t="s">
        <v>170</v>
      </c>
      <c r="I223" s="13" t="s">
        <v>328</v>
      </c>
      <c r="J223" s="13">
        <v>46</v>
      </c>
      <c r="K223" s="8">
        <v>42701</v>
      </c>
      <c r="L223" s="13" t="s">
        <v>33</v>
      </c>
      <c r="M223" s="44" t="s">
        <v>285</v>
      </c>
    </row>
    <row r="224" spans="1:13">
      <c r="A224" s="13">
        <v>5</v>
      </c>
      <c r="B224" s="13" t="s">
        <v>54</v>
      </c>
      <c r="C224" s="13" t="str">
        <f t="shared" si="6"/>
        <v>1080042B03重修</v>
      </c>
      <c r="D224" s="13" t="s">
        <v>324</v>
      </c>
      <c r="E224" s="13" t="s">
        <v>325</v>
      </c>
      <c r="F224" s="13" t="s">
        <v>170</v>
      </c>
      <c r="G224" s="13"/>
      <c r="H224" s="13" t="s">
        <v>49</v>
      </c>
      <c r="I224" s="13"/>
      <c r="J224" s="13">
        <v>2</v>
      </c>
      <c r="K224" s="8">
        <v>42701</v>
      </c>
      <c r="L224" s="13" t="s">
        <v>33</v>
      </c>
      <c r="M224" s="44" t="s">
        <v>285</v>
      </c>
    </row>
    <row r="225" spans="1:13">
      <c r="A225" s="13">
        <v>6</v>
      </c>
      <c r="B225" s="13" t="s">
        <v>54</v>
      </c>
      <c r="C225" s="13" t="str">
        <f t="shared" si="6"/>
        <v>1090092BB0公共卫生与管理学院</v>
      </c>
      <c r="D225" s="13" t="s">
        <v>329</v>
      </c>
      <c r="E225" s="13" t="s">
        <v>330</v>
      </c>
      <c r="F225" s="13" t="s">
        <v>57</v>
      </c>
      <c r="G225" s="13">
        <v>2014</v>
      </c>
      <c r="H225" s="13" t="s">
        <v>57</v>
      </c>
      <c r="I225" s="13" t="s">
        <v>293</v>
      </c>
      <c r="J225" s="13">
        <v>40</v>
      </c>
      <c r="K225" s="8">
        <v>42701</v>
      </c>
      <c r="L225" s="13" t="s">
        <v>40</v>
      </c>
      <c r="M225" s="53">
        <v>1002</v>
      </c>
    </row>
    <row r="226" spans="1:13">
      <c r="A226" s="13">
        <v>6</v>
      </c>
      <c r="B226" s="13" t="s">
        <v>54</v>
      </c>
      <c r="C226" s="13" t="str">
        <f t="shared" si="6"/>
        <v>1090092BB0重修</v>
      </c>
      <c r="D226" s="13" t="s">
        <v>329</v>
      </c>
      <c r="E226" s="13" t="s">
        <v>330</v>
      </c>
      <c r="F226" s="13" t="s">
        <v>57</v>
      </c>
      <c r="G226" s="13"/>
      <c r="H226" s="13" t="s">
        <v>49</v>
      </c>
      <c r="I226" s="13"/>
      <c r="J226" s="13">
        <v>4</v>
      </c>
      <c r="K226" s="8">
        <v>42701</v>
      </c>
      <c r="L226" s="13" t="s">
        <v>40</v>
      </c>
      <c r="M226" s="54"/>
    </row>
    <row r="227" s="21" customFormat="1" spans="1:13">
      <c r="A227" s="13"/>
      <c r="B227" s="13" t="s">
        <v>54</v>
      </c>
      <c r="C227" s="13" t="str">
        <f t="shared" si="6"/>
        <v>1060048BB0老年医学院</v>
      </c>
      <c r="D227" s="13" t="s">
        <v>331</v>
      </c>
      <c r="E227" s="13" t="s">
        <v>332</v>
      </c>
      <c r="F227" s="13" t="s">
        <v>144</v>
      </c>
      <c r="G227" s="13">
        <v>2016</v>
      </c>
      <c r="H227" s="13" t="s">
        <v>128</v>
      </c>
      <c r="I227" s="13" t="s">
        <v>129</v>
      </c>
      <c r="J227" s="13">
        <v>46</v>
      </c>
      <c r="K227" s="8">
        <v>42689</v>
      </c>
      <c r="L227" s="51" t="s">
        <v>40</v>
      </c>
      <c r="M227" s="13">
        <v>1008</v>
      </c>
    </row>
    <row r="228" s="21" customFormat="1" spans="1:13">
      <c r="A228" s="13"/>
      <c r="B228" s="13" t="s">
        <v>54</v>
      </c>
      <c r="C228" s="13" t="str">
        <f t="shared" si="6"/>
        <v>1060048BB0老年医学院</v>
      </c>
      <c r="D228" s="13" t="s">
        <v>331</v>
      </c>
      <c r="E228" s="13" t="s">
        <v>332</v>
      </c>
      <c r="F228" s="13" t="s">
        <v>144</v>
      </c>
      <c r="G228" s="13">
        <v>2016</v>
      </c>
      <c r="H228" s="13" t="s">
        <v>128</v>
      </c>
      <c r="I228" s="13" t="s">
        <v>131</v>
      </c>
      <c r="J228" s="13">
        <v>47</v>
      </c>
      <c r="K228" s="8">
        <v>42689</v>
      </c>
      <c r="L228" s="51" t="s">
        <v>40</v>
      </c>
      <c r="M228" s="13">
        <v>2002</v>
      </c>
    </row>
    <row r="229" s="21" customFormat="1" spans="1:13">
      <c r="A229" s="13"/>
      <c r="B229" s="13" t="s">
        <v>54</v>
      </c>
      <c r="C229" s="13" t="str">
        <f t="shared" si="6"/>
        <v>1060048BB0临床医学院</v>
      </c>
      <c r="D229" s="13" t="s">
        <v>331</v>
      </c>
      <c r="E229" s="13" t="s">
        <v>332</v>
      </c>
      <c r="F229" s="13" t="s">
        <v>144</v>
      </c>
      <c r="G229" s="13">
        <v>2016</v>
      </c>
      <c r="H229" s="13" t="s">
        <v>16</v>
      </c>
      <c r="I229" s="13" t="s">
        <v>107</v>
      </c>
      <c r="J229" s="13">
        <v>75</v>
      </c>
      <c r="K229" s="8">
        <v>42689</v>
      </c>
      <c r="L229" s="51" t="s">
        <v>40</v>
      </c>
      <c r="M229" s="13">
        <v>2003</v>
      </c>
    </row>
    <row r="230" s="21" customFormat="1" spans="1:13">
      <c r="A230" s="13"/>
      <c r="B230" s="13" t="s">
        <v>54</v>
      </c>
      <c r="C230" s="13" t="str">
        <f t="shared" si="6"/>
        <v>1060048BB0临床医学院</v>
      </c>
      <c r="D230" s="13" t="s">
        <v>331</v>
      </c>
      <c r="E230" s="13" t="s">
        <v>332</v>
      </c>
      <c r="F230" s="13" t="s">
        <v>144</v>
      </c>
      <c r="G230" s="13">
        <v>2016</v>
      </c>
      <c r="H230" s="13" t="s">
        <v>16</v>
      </c>
      <c r="I230" s="13" t="s">
        <v>110</v>
      </c>
      <c r="J230" s="13">
        <v>76</v>
      </c>
      <c r="K230" s="8">
        <v>42689</v>
      </c>
      <c r="L230" s="51" t="s">
        <v>40</v>
      </c>
      <c r="M230" s="13">
        <v>2004</v>
      </c>
    </row>
    <row r="231" s="21" customFormat="1" spans="1:13">
      <c r="A231" s="13"/>
      <c r="B231" s="13" t="s">
        <v>54</v>
      </c>
      <c r="C231" s="13" t="str">
        <f t="shared" si="6"/>
        <v>1060048BB0药学院</v>
      </c>
      <c r="D231" s="13" t="s">
        <v>331</v>
      </c>
      <c r="E231" s="13" t="s">
        <v>332</v>
      </c>
      <c r="F231" s="13" t="s">
        <v>144</v>
      </c>
      <c r="G231" s="13">
        <v>2015</v>
      </c>
      <c r="H231" s="13" t="s">
        <v>190</v>
      </c>
      <c r="I231" s="13" t="s">
        <v>207</v>
      </c>
      <c r="J231" s="13">
        <v>74</v>
      </c>
      <c r="K231" s="8">
        <v>42689</v>
      </c>
      <c r="L231" s="51" t="s">
        <v>40</v>
      </c>
      <c r="M231" s="13">
        <v>2006</v>
      </c>
    </row>
    <row r="232" s="21" customFormat="1" spans="1:13">
      <c r="A232" s="13"/>
      <c r="B232" s="13" t="s">
        <v>54</v>
      </c>
      <c r="C232" s="13" t="str">
        <f t="shared" si="6"/>
        <v>1060048BB0药学院</v>
      </c>
      <c r="D232" s="13" t="s">
        <v>331</v>
      </c>
      <c r="E232" s="13" t="s">
        <v>332</v>
      </c>
      <c r="F232" s="13" t="s">
        <v>144</v>
      </c>
      <c r="G232" s="13">
        <v>2015</v>
      </c>
      <c r="H232" s="13" t="s">
        <v>190</v>
      </c>
      <c r="I232" s="13" t="s">
        <v>208</v>
      </c>
      <c r="J232" s="13">
        <v>73</v>
      </c>
      <c r="K232" s="8">
        <v>42689</v>
      </c>
      <c r="L232" s="51" t="s">
        <v>40</v>
      </c>
      <c r="M232" s="13">
        <v>2008</v>
      </c>
    </row>
    <row r="233" spans="1:13">
      <c r="A233" s="13"/>
      <c r="B233" s="13" t="s">
        <v>54</v>
      </c>
      <c r="C233" s="13" t="str">
        <f t="shared" si="6"/>
        <v>1020003BG0临床医学院</v>
      </c>
      <c r="D233" s="13" t="s">
        <v>333</v>
      </c>
      <c r="E233" s="13" t="s">
        <v>334</v>
      </c>
      <c r="F233" s="13" t="s">
        <v>106</v>
      </c>
      <c r="G233" s="13">
        <v>2016</v>
      </c>
      <c r="H233" s="13" t="s">
        <v>16</v>
      </c>
      <c r="I233" s="13" t="s">
        <v>107</v>
      </c>
      <c r="J233" s="13">
        <v>75</v>
      </c>
      <c r="K233" s="8">
        <v>42684</v>
      </c>
      <c r="L233" s="13" t="s">
        <v>19</v>
      </c>
      <c r="M233" s="13">
        <v>2002</v>
      </c>
    </row>
    <row r="234" spans="1:13">
      <c r="A234" s="13"/>
      <c r="B234" s="13" t="s">
        <v>54</v>
      </c>
      <c r="C234" s="13" t="str">
        <f t="shared" si="6"/>
        <v>1020003BG0临床医学院</v>
      </c>
      <c r="D234" s="13" t="s">
        <v>333</v>
      </c>
      <c r="E234" s="13" t="s">
        <v>334</v>
      </c>
      <c r="F234" s="13" t="s">
        <v>106</v>
      </c>
      <c r="G234" s="13">
        <v>2016</v>
      </c>
      <c r="H234" s="13" t="s">
        <v>16</v>
      </c>
      <c r="I234" s="13" t="s">
        <v>110</v>
      </c>
      <c r="J234" s="13">
        <v>76</v>
      </c>
      <c r="K234" s="8">
        <v>42684</v>
      </c>
      <c r="L234" s="13" t="s">
        <v>19</v>
      </c>
      <c r="M234" s="13">
        <v>4005</v>
      </c>
    </row>
    <row r="235" spans="1:13">
      <c r="A235" s="13"/>
      <c r="B235" s="13" t="s">
        <v>54</v>
      </c>
      <c r="C235" s="13" t="str">
        <f t="shared" si="6"/>
        <v>1060007BB0临床医学院</v>
      </c>
      <c r="D235" s="13" t="s">
        <v>335</v>
      </c>
      <c r="E235" s="13" t="s">
        <v>336</v>
      </c>
      <c r="F235" s="13" t="s">
        <v>144</v>
      </c>
      <c r="G235" s="13">
        <v>2016</v>
      </c>
      <c r="H235" s="13" t="s">
        <v>16</v>
      </c>
      <c r="I235" s="13" t="s">
        <v>107</v>
      </c>
      <c r="J235" s="13">
        <v>75</v>
      </c>
      <c r="K235" s="8">
        <v>42685</v>
      </c>
      <c r="L235" s="13" t="s">
        <v>40</v>
      </c>
      <c r="M235" s="13">
        <v>2006</v>
      </c>
    </row>
    <row r="236" spans="1:13">
      <c r="A236" s="13"/>
      <c r="B236" s="13" t="s">
        <v>54</v>
      </c>
      <c r="C236" s="13" t="str">
        <f t="shared" si="6"/>
        <v>1060007BB0临床医学院</v>
      </c>
      <c r="D236" s="13" t="s">
        <v>335</v>
      </c>
      <c r="E236" s="13" t="s">
        <v>336</v>
      </c>
      <c r="F236" s="13" t="s">
        <v>144</v>
      </c>
      <c r="G236" s="13">
        <v>2016</v>
      </c>
      <c r="H236" s="13" t="s">
        <v>16</v>
      </c>
      <c r="I236" s="13" t="s">
        <v>110</v>
      </c>
      <c r="J236" s="13">
        <v>76</v>
      </c>
      <c r="K236" s="8">
        <v>42685</v>
      </c>
      <c r="L236" s="13" t="s">
        <v>40</v>
      </c>
      <c r="M236" s="13">
        <v>2007</v>
      </c>
    </row>
    <row r="237" spans="1:13">
      <c r="A237" s="13">
        <v>5</v>
      </c>
      <c r="B237" s="13" t="s">
        <v>337</v>
      </c>
      <c r="C237" s="13"/>
      <c r="D237" s="13"/>
      <c r="E237" s="13" t="s">
        <v>338</v>
      </c>
      <c r="F237" s="13" t="s">
        <v>49</v>
      </c>
      <c r="G237" s="13">
        <v>2013</v>
      </c>
      <c r="H237" s="13" t="s">
        <v>17</v>
      </c>
      <c r="I237" s="13" t="s">
        <v>339</v>
      </c>
      <c r="J237" s="13">
        <v>8</v>
      </c>
      <c r="K237" s="8">
        <v>42701</v>
      </c>
      <c r="L237" s="13" t="s">
        <v>33</v>
      </c>
      <c r="M237" s="13" t="s">
        <v>340</v>
      </c>
    </row>
    <row r="238" spans="1:13">
      <c r="A238" s="13">
        <v>5</v>
      </c>
      <c r="B238" s="13" t="s">
        <v>337</v>
      </c>
      <c r="C238" s="13"/>
      <c r="D238" s="13"/>
      <c r="E238" s="13" t="s">
        <v>338</v>
      </c>
      <c r="F238" s="13" t="s">
        <v>49</v>
      </c>
      <c r="G238" s="13">
        <v>2013</v>
      </c>
      <c r="H238" s="13" t="s">
        <v>16</v>
      </c>
      <c r="I238" s="13" t="s">
        <v>341</v>
      </c>
      <c r="J238" s="13">
        <v>30</v>
      </c>
      <c r="K238" s="8">
        <v>42701</v>
      </c>
      <c r="L238" s="13" t="s">
        <v>33</v>
      </c>
      <c r="M238" s="13" t="s">
        <v>340</v>
      </c>
    </row>
    <row r="239" spans="1:13">
      <c r="A239" s="13">
        <v>5</v>
      </c>
      <c r="B239" s="13" t="s">
        <v>337</v>
      </c>
      <c r="C239" s="13"/>
      <c r="D239" s="13"/>
      <c r="E239" s="13" t="s">
        <v>338</v>
      </c>
      <c r="F239" s="13" t="s">
        <v>49</v>
      </c>
      <c r="G239" s="13">
        <v>2013</v>
      </c>
      <c r="H239" s="13" t="s">
        <v>16</v>
      </c>
      <c r="I239" s="13" t="s">
        <v>342</v>
      </c>
      <c r="J239" s="13">
        <v>5</v>
      </c>
      <c r="K239" s="8">
        <v>42701</v>
      </c>
      <c r="L239" s="13" t="s">
        <v>33</v>
      </c>
      <c r="M239" s="13" t="s">
        <v>340</v>
      </c>
    </row>
    <row r="240" spans="1:13">
      <c r="A240" s="13">
        <v>5</v>
      </c>
      <c r="B240" s="13" t="s">
        <v>337</v>
      </c>
      <c r="C240" s="13"/>
      <c r="D240" s="13"/>
      <c r="E240" s="13" t="s">
        <v>338</v>
      </c>
      <c r="F240" s="13" t="s">
        <v>49</v>
      </c>
      <c r="G240" s="13">
        <v>2013</v>
      </c>
      <c r="H240" s="13" t="s">
        <v>16</v>
      </c>
      <c r="I240" s="13" t="s">
        <v>343</v>
      </c>
      <c r="J240" s="13">
        <v>4</v>
      </c>
      <c r="K240" s="8">
        <v>42701</v>
      </c>
      <c r="L240" s="13" t="s">
        <v>33</v>
      </c>
      <c r="M240" s="13" t="s">
        <v>340</v>
      </c>
    </row>
    <row r="241" spans="1:13">
      <c r="A241" s="13">
        <v>5</v>
      </c>
      <c r="B241" s="13" t="s">
        <v>337</v>
      </c>
      <c r="C241" s="13"/>
      <c r="D241" s="13"/>
      <c r="E241" s="13" t="s">
        <v>338</v>
      </c>
      <c r="F241" s="13" t="s">
        <v>49</v>
      </c>
      <c r="G241" s="13">
        <v>2013</v>
      </c>
      <c r="H241" s="13" t="s">
        <v>16</v>
      </c>
      <c r="I241" s="13" t="s">
        <v>344</v>
      </c>
      <c r="J241" s="13">
        <v>3</v>
      </c>
      <c r="K241" s="8">
        <v>42701</v>
      </c>
      <c r="L241" s="13" t="s">
        <v>33</v>
      </c>
      <c r="M241" s="13" t="s">
        <v>340</v>
      </c>
    </row>
    <row r="242" spans="1:13">
      <c r="A242" s="13">
        <v>5</v>
      </c>
      <c r="B242" s="13" t="s">
        <v>337</v>
      </c>
      <c r="C242" s="13"/>
      <c r="D242" s="13"/>
      <c r="E242" s="13" t="s">
        <v>338</v>
      </c>
      <c r="F242" s="13" t="s">
        <v>49</v>
      </c>
      <c r="G242" s="13">
        <v>2013</v>
      </c>
      <c r="H242" s="13" t="s">
        <v>170</v>
      </c>
      <c r="I242" s="13" t="s">
        <v>345</v>
      </c>
      <c r="J242" s="13">
        <v>8</v>
      </c>
      <c r="K242" s="8">
        <v>42701</v>
      </c>
      <c r="L242" s="13" t="s">
        <v>33</v>
      </c>
      <c r="M242" s="13">
        <v>3003</v>
      </c>
    </row>
    <row r="243" spans="1:13">
      <c r="A243" s="44">
        <v>2</v>
      </c>
      <c r="B243" s="44" t="s">
        <v>54</v>
      </c>
      <c r="C243" s="44" t="str">
        <f t="shared" si="6"/>
        <v>1060007BB0临床医学院</v>
      </c>
      <c r="D243" s="44" t="s">
        <v>335</v>
      </c>
      <c r="E243" s="44" t="s">
        <v>336</v>
      </c>
      <c r="F243" s="44" t="s">
        <v>144</v>
      </c>
      <c r="G243" s="44">
        <v>2016</v>
      </c>
      <c r="H243" s="44" t="s">
        <v>16</v>
      </c>
      <c r="I243" s="44" t="s">
        <v>346</v>
      </c>
      <c r="J243" s="44">
        <v>75</v>
      </c>
      <c r="K243" s="47">
        <v>42700</v>
      </c>
      <c r="L243" s="44" t="s">
        <v>33</v>
      </c>
      <c r="M243" s="44" t="s">
        <v>278</v>
      </c>
    </row>
    <row r="244" spans="1:13">
      <c r="A244" s="44">
        <v>5</v>
      </c>
      <c r="B244" s="44" t="s">
        <v>54</v>
      </c>
      <c r="C244" s="44" t="str">
        <f t="shared" si="6"/>
        <v>1220007B00老年医学院</v>
      </c>
      <c r="D244" s="44" t="s">
        <v>347</v>
      </c>
      <c r="E244" s="44" t="s">
        <v>348</v>
      </c>
      <c r="F244" s="44" t="s">
        <v>128</v>
      </c>
      <c r="G244" s="44">
        <v>2016</v>
      </c>
      <c r="H244" s="44" t="s">
        <v>128</v>
      </c>
      <c r="I244" s="44" t="s">
        <v>349</v>
      </c>
      <c r="J244" s="44">
        <v>29</v>
      </c>
      <c r="K244" s="47">
        <v>42701</v>
      </c>
      <c r="L244" s="13" t="s">
        <v>33</v>
      </c>
      <c r="M244" s="44">
        <v>3110</v>
      </c>
    </row>
    <row r="245" s="21" customFormat="1" spans="1:13">
      <c r="A245" s="13">
        <v>2</v>
      </c>
      <c r="B245" s="13" t="s">
        <v>54</v>
      </c>
      <c r="C245" s="13" t="str">
        <f t="shared" si="6"/>
        <v>1060053BB0临床医学院</v>
      </c>
      <c r="D245" s="13" t="s">
        <v>147</v>
      </c>
      <c r="E245" s="13" t="s">
        <v>148</v>
      </c>
      <c r="F245" s="13" t="s">
        <v>144</v>
      </c>
      <c r="G245" s="13">
        <v>2014</v>
      </c>
      <c r="H245" s="13" t="s">
        <v>16</v>
      </c>
      <c r="I245" s="13" t="s">
        <v>276</v>
      </c>
      <c r="J245" s="13">
        <v>53</v>
      </c>
      <c r="K245" s="8">
        <v>42700</v>
      </c>
      <c r="L245" s="13" t="s">
        <v>33</v>
      </c>
      <c r="M245" s="55" t="s">
        <v>184</v>
      </c>
    </row>
    <row r="246" spans="1:13">
      <c r="A246" s="13">
        <v>2</v>
      </c>
      <c r="B246" s="13" t="s">
        <v>54</v>
      </c>
      <c r="C246" s="13" t="str">
        <f t="shared" si="6"/>
        <v>1060053BB0临床医学院</v>
      </c>
      <c r="D246" s="13" t="s">
        <v>147</v>
      </c>
      <c r="E246" s="13" t="s">
        <v>148</v>
      </c>
      <c r="F246" s="13" t="s">
        <v>144</v>
      </c>
      <c r="G246" s="13">
        <v>2014</v>
      </c>
      <c r="H246" s="13" t="s">
        <v>16</v>
      </c>
      <c r="I246" s="13" t="s">
        <v>350</v>
      </c>
      <c r="J246" s="13">
        <v>57</v>
      </c>
      <c r="K246" s="8">
        <v>42700</v>
      </c>
      <c r="L246" s="13" t="s">
        <v>33</v>
      </c>
      <c r="M246" s="55" t="s">
        <v>281</v>
      </c>
    </row>
    <row r="247" s="21" customFormat="1" spans="1:13">
      <c r="A247" s="13"/>
      <c r="B247" s="13" t="s">
        <v>54</v>
      </c>
      <c r="C247" s="13" t="str">
        <f t="shared" si="6"/>
        <v>1020022BE0重修</v>
      </c>
      <c r="D247" s="13" t="s">
        <v>309</v>
      </c>
      <c r="E247" s="13" t="s">
        <v>310</v>
      </c>
      <c r="F247" s="13" t="s">
        <v>311</v>
      </c>
      <c r="G247" s="13"/>
      <c r="H247" s="13" t="s">
        <v>49</v>
      </c>
      <c r="I247" s="13"/>
      <c r="J247" s="13">
        <v>1</v>
      </c>
      <c r="K247" s="8">
        <v>42686</v>
      </c>
      <c r="L247" s="13" t="s">
        <v>19</v>
      </c>
      <c r="M247" s="44">
        <v>3006</v>
      </c>
    </row>
    <row r="252" spans="7:7">
      <c r="G252" s="22" t="s">
        <v>351</v>
      </c>
    </row>
  </sheetData>
  <autoFilter ref="A1:M247"/>
  <sortState ref="A2:R254">
    <sortCondition ref="B2:B254"/>
    <sortCondition ref="A2:A254"/>
    <sortCondition ref="F2:F254"/>
    <sortCondition ref="D2:D254"/>
    <sortCondition ref="H2:H254"/>
    <sortCondition ref="I2:I254"/>
  </sortState>
  <mergeCells count="2">
    <mergeCell ref="M12:M13"/>
    <mergeCell ref="M225:M226"/>
  </mergeCells>
  <conditionalFormatting sqref="M96">
    <cfRule type="duplicateValues" dxfId="0" priority="19"/>
  </conditionalFormatting>
  <conditionalFormatting sqref="M114">
    <cfRule type="duplicateValues" dxfId="1" priority="14"/>
  </conditionalFormatting>
  <conditionalFormatting sqref="M107:M111">
    <cfRule type="duplicateValues" dxfId="2" priority="5"/>
  </conditionalFormatting>
  <conditionalFormatting sqref="M225 M227:M232">
    <cfRule type="duplicateValues" dxfId="3" priority="7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K341"/>
  <sheetViews>
    <sheetView workbookViewId="0">
      <selection activeCell="K356" sqref="K356"/>
    </sheetView>
  </sheetViews>
  <sheetFormatPr defaultColWidth="9" defaultRowHeight="13.5"/>
  <cols>
    <col min="1" max="2" width="10.375" style="19"/>
    <col min="3" max="3" width="16.25" style="19" customWidth="1"/>
    <col min="4" max="4" width="11.125" style="19" customWidth="1"/>
    <col min="5" max="5" width="10.875" style="19" customWidth="1"/>
    <col min="6" max="6" width="17" style="19" customWidth="1"/>
    <col min="7" max="7" width="9" style="19"/>
    <col min="8" max="8" width="16.125" style="20" customWidth="1"/>
    <col min="9" max="9" width="12" style="21" customWidth="1"/>
    <col min="10" max="10" width="20" style="22" customWidth="1"/>
    <col min="11" max="11" width="15.125" style="19" customWidth="1"/>
    <col min="12" max="16384" width="9" style="19"/>
  </cols>
  <sheetData>
    <row r="1" spans="1:11">
      <c r="A1" s="23" t="s">
        <v>352</v>
      </c>
      <c r="B1" s="12" t="s">
        <v>353</v>
      </c>
      <c r="C1" s="12" t="s">
        <v>8</v>
      </c>
      <c r="D1" s="24" t="s">
        <v>3</v>
      </c>
      <c r="E1" s="23" t="s">
        <v>4</v>
      </c>
      <c r="F1" s="12" t="s">
        <v>354</v>
      </c>
      <c r="G1" s="12" t="s">
        <v>6</v>
      </c>
      <c r="H1" s="5" t="s">
        <v>355</v>
      </c>
      <c r="I1" s="12" t="s">
        <v>11</v>
      </c>
      <c r="J1" s="12" t="s">
        <v>12</v>
      </c>
      <c r="K1" s="34" t="s">
        <v>2</v>
      </c>
    </row>
    <row r="2" hidden="1" spans="1:11">
      <c r="A2" s="25">
        <v>115150121</v>
      </c>
      <c r="B2" s="26" t="s">
        <v>356</v>
      </c>
      <c r="C2" s="26" t="s">
        <v>357</v>
      </c>
      <c r="D2" s="25" t="s">
        <v>134</v>
      </c>
      <c r="E2" s="27" t="s">
        <v>135</v>
      </c>
      <c r="F2" s="26" t="s">
        <v>57</v>
      </c>
      <c r="G2" s="26">
        <v>2012</v>
      </c>
      <c r="H2" s="28">
        <f>VLOOKUP(K2,考试安排!$C$17:$M$244,9,FALSE)</f>
        <v>42700</v>
      </c>
      <c r="I2" s="35" t="str">
        <f>VLOOKUP(K2,考试安排!$C$17:$M$244,10,FALSE)</f>
        <v>15:00-17:00</v>
      </c>
      <c r="J2" s="13">
        <f>VLOOKUP(K2,考试安排!$C$17:$M$244,11,FALSE)</f>
        <v>2006</v>
      </c>
      <c r="K2" s="19" t="str">
        <f t="shared" ref="K2:K65" si="0">D2&amp;"重修"</f>
        <v>1010062BB0重修</v>
      </c>
    </row>
    <row r="3" hidden="1" spans="1:11">
      <c r="A3" s="25">
        <v>125150241</v>
      </c>
      <c r="B3" s="26" t="s">
        <v>358</v>
      </c>
      <c r="C3" s="26" t="s">
        <v>359</v>
      </c>
      <c r="D3" s="29" t="s">
        <v>134</v>
      </c>
      <c r="E3" s="27" t="s">
        <v>135</v>
      </c>
      <c r="F3" s="26" t="s">
        <v>57</v>
      </c>
      <c r="G3" s="26">
        <v>2012</v>
      </c>
      <c r="H3" s="28">
        <f>VLOOKUP(K3,考试安排!$C$17:$M$244,9,FALSE)</f>
        <v>42700</v>
      </c>
      <c r="I3" s="35" t="str">
        <f>VLOOKUP(K3,考试安排!$C$17:$M$244,10,FALSE)</f>
        <v>15:00-17:00</v>
      </c>
      <c r="J3" s="13">
        <f>VLOOKUP(K3,考试安排!$C$17:$M$244,11,FALSE)</f>
        <v>2006</v>
      </c>
      <c r="K3" s="19" t="str">
        <f t="shared" si="0"/>
        <v>1010062BB0重修</v>
      </c>
    </row>
    <row r="4" hidden="1" spans="1:11">
      <c r="A4" s="25">
        <v>125011150</v>
      </c>
      <c r="B4" s="26" t="s">
        <v>360</v>
      </c>
      <c r="C4" s="26" t="s">
        <v>361</v>
      </c>
      <c r="D4" s="29" t="s">
        <v>147</v>
      </c>
      <c r="E4" s="27" t="s">
        <v>148</v>
      </c>
      <c r="F4" s="26" t="s">
        <v>16</v>
      </c>
      <c r="G4" s="26">
        <v>2012</v>
      </c>
      <c r="H4" s="28">
        <f>VLOOKUP(K4,考试安排!$C$17:$M$244,9,FALSE)</f>
        <v>42700</v>
      </c>
      <c r="I4" s="35" t="str">
        <f>VLOOKUP(K4,考试安排!$C$17:$M$244,10,FALSE)</f>
        <v>15:00-17:00</v>
      </c>
      <c r="J4" s="13" t="str">
        <f>VLOOKUP(K4,考试安排!$C$17:$M$244,11,FALSE)</f>
        <v>C4004</v>
      </c>
      <c r="K4" s="19" t="str">
        <f t="shared" si="0"/>
        <v>1060053BB0重修</v>
      </c>
    </row>
    <row r="5" hidden="1" spans="1:11">
      <c r="A5" s="25">
        <v>115011361</v>
      </c>
      <c r="B5" s="26" t="s">
        <v>362</v>
      </c>
      <c r="C5" s="26" t="s">
        <v>363</v>
      </c>
      <c r="D5" s="29" t="s">
        <v>147</v>
      </c>
      <c r="E5" s="27" t="s">
        <v>148</v>
      </c>
      <c r="F5" s="26" t="s">
        <v>16</v>
      </c>
      <c r="G5" s="26">
        <v>2012</v>
      </c>
      <c r="H5" s="28">
        <f>VLOOKUP(K5,考试安排!$C$17:$M$244,9,FALSE)</f>
        <v>42700</v>
      </c>
      <c r="I5" s="35" t="str">
        <f>VLOOKUP(K5,考试安排!$C$17:$M$244,10,FALSE)</f>
        <v>15:00-17:00</v>
      </c>
      <c r="J5" s="13" t="str">
        <f>VLOOKUP(K5,考试安排!$C$17:$M$244,11,FALSE)</f>
        <v>C4004</v>
      </c>
      <c r="K5" s="19" t="str">
        <f t="shared" si="0"/>
        <v>1060053BB0重修</v>
      </c>
    </row>
    <row r="6" hidden="1" spans="1:11">
      <c r="A6" s="25">
        <v>125010442</v>
      </c>
      <c r="B6" s="26" t="s">
        <v>364</v>
      </c>
      <c r="C6" s="26" t="s">
        <v>365</v>
      </c>
      <c r="D6" s="29" t="s">
        <v>147</v>
      </c>
      <c r="E6" s="27" t="s">
        <v>148</v>
      </c>
      <c r="F6" s="26" t="s">
        <v>16</v>
      </c>
      <c r="G6" s="26">
        <v>2012</v>
      </c>
      <c r="H6" s="28">
        <f>VLOOKUP(K6,考试安排!$C$17:$M$244,9,FALSE)</f>
        <v>42700</v>
      </c>
      <c r="I6" s="35" t="str">
        <f>VLOOKUP(K6,考试安排!$C$17:$M$244,10,FALSE)</f>
        <v>15:00-17:00</v>
      </c>
      <c r="J6" s="13" t="str">
        <f>VLOOKUP(K6,考试安排!$C$17:$M$244,11,FALSE)</f>
        <v>C4004</v>
      </c>
      <c r="K6" s="19" t="str">
        <f t="shared" si="0"/>
        <v>1060053BB0重修</v>
      </c>
    </row>
    <row r="7" hidden="1" spans="1:11">
      <c r="A7" s="25">
        <v>135011135</v>
      </c>
      <c r="B7" s="26" t="s">
        <v>366</v>
      </c>
      <c r="C7" s="26" t="s">
        <v>367</v>
      </c>
      <c r="D7" s="29" t="s">
        <v>147</v>
      </c>
      <c r="E7" s="27" t="s">
        <v>148</v>
      </c>
      <c r="F7" s="26" t="s">
        <v>16</v>
      </c>
      <c r="G7" s="26">
        <v>2013</v>
      </c>
      <c r="H7" s="28">
        <f>VLOOKUP(K7,考试安排!$C$17:$M$244,9,FALSE)</f>
        <v>42700</v>
      </c>
      <c r="I7" s="35" t="str">
        <f>VLOOKUP(K7,考试安排!$C$17:$M$244,10,FALSE)</f>
        <v>15:00-17:00</v>
      </c>
      <c r="J7" s="13" t="str">
        <f>VLOOKUP(K7,考试安排!$C$17:$M$244,11,FALSE)</f>
        <v>C4004</v>
      </c>
      <c r="K7" s="19" t="str">
        <f t="shared" si="0"/>
        <v>1060053BB0重修</v>
      </c>
    </row>
    <row r="8" hidden="1" spans="1:11">
      <c r="A8" s="25">
        <v>135010163</v>
      </c>
      <c r="B8" s="26" t="s">
        <v>368</v>
      </c>
      <c r="C8" s="26" t="s">
        <v>369</v>
      </c>
      <c r="D8" s="29" t="s">
        <v>147</v>
      </c>
      <c r="E8" s="27" t="s">
        <v>148</v>
      </c>
      <c r="F8" s="26" t="s">
        <v>16</v>
      </c>
      <c r="G8" s="26">
        <v>2013</v>
      </c>
      <c r="H8" s="28">
        <f>VLOOKUP(K8,考试安排!$C$17:$M$244,9,FALSE)</f>
        <v>42700</v>
      </c>
      <c r="I8" s="35" t="str">
        <f>VLOOKUP(K8,考试安排!$C$17:$M$244,10,FALSE)</f>
        <v>15:00-17:00</v>
      </c>
      <c r="J8" s="13" t="str">
        <f>VLOOKUP(K8,考试安排!$C$17:$M$244,11,FALSE)</f>
        <v>C4004</v>
      </c>
      <c r="K8" s="19" t="str">
        <f t="shared" si="0"/>
        <v>1060053BB0重修</v>
      </c>
    </row>
    <row r="9" hidden="1" spans="1:11">
      <c r="A9" s="25">
        <v>135010416</v>
      </c>
      <c r="B9" s="26" t="s">
        <v>370</v>
      </c>
      <c r="C9" s="26" t="s">
        <v>371</v>
      </c>
      <c r="D9" s="29" t="s">
        <v>147</v>
      </c>
      <c r="E9" s="27" t="s">
        <v>148</v>
      </c>
      <c r="F9" s="26" t="s">
        <v>16</v>
      </c>
      <c r="G9" s="26">
        <v>2013</v>
      </c>
      <c r="H9" s="28">
        <f>VLOOKUP(K9,考试安排!$C$17:$M$244,9,FALSE)</f>
        <v>42700</v>
      </c>
      <c r="I9" s="35" t="str">
        <f>VLOOKUP(K9,考试安排!$C$17:$M$244,10,FALSE)</f>
        <v>15:00-17:00</v>
      </c>
      <c r="J9" s="13" t="str">
        <f>VLOOKUP(K9,考试安排!$C$17:$M$244,11,FALSE)</f>
        <v>C4004</v>
      </c>
      <c r="K9" s="19" t="str">
        <f t="shared" si="0"/>
        <v>1060053BB0重修</v>
      </c>
    </row>
    <row r="10" hidden="1" spans="1:11">
      <c r="A10" s="25">
        <v>135010063</v>
      </c>
      <c r="B10" s="26" t="s">
        <v>372</v>
      </c>
      <c r="C10" s="26" t="s">
        <v>154</v>
      </c>
      <c r="D10" s="29" t="s">
        <v>147</v>
      </c>
      <c r="E10" s="27" t="s">
        <v>148</v>
      </c>
      <c r="F10" s="26" t="s">
        <v>16</v>
      </c>
      <c r="G10" s="26">
        <v>2014</v>
      </c>
      <c r="H10" s="28">
        <f>VLOOKUP(K10,考试安排!$C$17:$M$244,9,FALSE)</f>
        <v>42700</v>
      </c>
      <c r="I10" s="35" t="str">
        <f>VLOOKUP(K10,考试安排!$C$17:$M$244,10,FALSE)</f>
        <v>15:00-17:00</v>
      </c>
      <c r="J10" s="13" t="str">
        <f>VLOOKUP(K10,考试安排!$C$17:$M$244,11,FALSE)</f>
        <v>C4004</v>
      </c>
      <c r="K10" s="19" t="str">
        <f t="shared" si="0"/>
        <v>1060053BB0重修</v>
      </c>
    </row>
    <row r="11" hidden="1" spans="1:11">
      <c r="A11" s="25">
        <v>135070311</v>
      </c>
      <c r="B11" s="26" t="s">
        <v>373</v>
      </c>
      <c r="C11" s="26" t="s">
        <v>374</v>
      </c>
      <c r="D11" s="29" t="s">
        <v>147</v>
      </c>
      <c r="E11" s="27" t="s">
        <v>148</v>
      </c>
      <c r="F11" s="26" t="s">
        <v>170</v>
      </c>
      <c r="G11" s="26">
        <v>2013</v>
      </c>
      <c r="H11" s="28">
        <f>VLOOKUP(K11,考试安排!$C$17:$M$244,9,FALSE)</f>
        <v>42700</v>
      </c>
      <c r="I11" s="35" t="str">
        <f>VLOOKUP(K11,考试安排!$C$17:$M$244,10,FALSE)</f>
        <v>15:00-17:00</v>
      </c>
      <c r="J11" s="13" t="str">
        <f>VLOOKUP(K11,考试安排!$C$17:$M$244,11,FALSE)</f>
        <v>C4004</v>
      </c>
      <c r="K11" s="19" t="str">
        <f t="shared" si="0"/>
        <v>1060053BB0重修</v>
      </c>
    </row>
    <row r="12" hidden="1" spans="1:11">
      <c r="A12" s="25">
        <v>124110246</v>
      </c>
      <c r="B12" s="26" t="s">
        <v>375</v>
      </c>
      <c r="C12" s="26" t="s">
        <v>376</v>
      </c>
      <c r="D12" s="29" t="s">
        <v>176</v>
      </c>
      <c r="E12" s="27" t="s">
        <v>177</v>
      </c>
      <c r="F12" s="26" t="s">
        <v>144</v>
      </c>
      <c r="G12" s="26">
        <v>2013</v>
      </c>
      <c r="H12" s="28">
        <f>VLOOKUP(K12,考试安排!$C$17:$M$244,9,FALSE)</f>
        <v>42700</v>
      </c>
      <c r="I12" s="35" t="str">
        <f>VLOOKUP(K12,考试安排!$C$17:$M$244,10,FALSE)</f>
        <v>15:00-17:00</v>
      </c>
      <c r="J12" s="13" t="str">
        <f>VLOOKUP(K12,考试安排!$C$17:$M$244,11,FALSE)</f>
        <v>C5006</v>
      </c>
      <c r="K12" s="19" t="str">
        <f t="shared" si="0"/>
        <v>1060064B00重修</v>
      </c>
    </row>
    <row r="13" hidden="1" spans="1:11">
      <c r="A13" s="25">
        <v>152010111</v>
      </c>
      <c r="B13" s="26" t="s">
        <v>377</v>
      </c>
      <c r="C13" s="26" t="s">
        <v>378</v>
      </c>
      <c r="D13" s="29" t="s">
        <v>185</v>
      </c>
      <c r="E13" s="27" t="s">
        <v>186</v>
      </c>
      <c r="F13" s="26" t="s">
        <v>16</v>
      </c>
      <c r="G13" s="26">
        <v>2015</v>
      </c>
      <c r="H13" s="28">
        <f>VLOOKUP(K13,考试安排!$C$17:$M$244,9,FALSE)</f>
        <v>42684</v>
      </c>
      <c r="I13" s="35" t="str">
        <f>VLOOKUP(K13,考试安排!$C$17:$M$244,10,FALSE)</f>
        <v>15:00-17:00</v>
      </c>
      <c r="J13" s="13">
        <v>1003</v>
      </c>
      <c r="K13" s="19" t="str">
        <f t="shared" si="0"/>
        <v>1100032B00重修</v>
      </c>
    </row>
    <row r="14" hidden="1" spans="1:11">
      <c r="A14" s="25">
        <v>152010120</v>
      </c>
      <c r="B14" s="26" t="s">
        <v>379</v>
      </c>
      <c r="C14" s="26" t="s">
        <v>378</v>
      </c>
      <c r="D14" s="29" t="s">
        <v>185</v>
      </c>
      <c r="E14" s="27" t="s">
        <v>186</v>
      </c>
      <c r="F14" s="26" t="s">
        <v>16</v>
      </c>
      <c r="G14" s="26">
        <v>2015</v>
      </c>
      <c r="H14" s="28">
        <f>VLOOKUP(K14,考试安排!$C$17:$M$244,9,FALSE)</f>
        <v>42684</v>
      </c>
      <c r="I14" s="35" t="str">
        <f>VLOOKUP(K14,考试安排!$C$17:$M$244,10,FALSE)</f>
        <v>15:00-17:00</v>
      </c>
      <c r="J14" s="13">
        <v>1003</v>
      </c>
      <c r="K14" s="19" t="str">
        <f t="shared" si="0"/>
        <v>1100032B00重修</v>
      </c>
    </row>
    <row r="15" hidden="1" spans="1:11">
      <c r="A15" s="25">
        <v>152010215</v>
      </c>
      <c r="B15" s="26" t="s">
        <v>380</v>
      </c>
      <c r="C15" s="26" t="s">
        <v>381</v>
      </c>
      <c r="D15" s="29" t="s">
        <v>185</v>
      </c>
      <c r="E15" s="27" t="s">
        <v>186</v>
      </c>
      <c r="F15" s="26" t="s">
        <v>16</v>
      </c>
      <c r="G15" s="26">
        <v>2015</v>
      </c>
      <c r="H15" s="28">
        <f>VLOOKUP(K15,考试安排!$C$17:$M$244,9,FALSE)</f>
        <v>42684</v>
      </c>
      <c r="I15" s="35" t="str">
        <f>VLOOKUP(K15,考试安排!$C$17:$M$244,10,FALSE)</f>
        <v>15:00-17:00</v>
      </c>
      <c r="J15" s="13">
        <v>1003</v>
      </c>
      <c r="K15" s="19" t="str">
        <f t="shared" si="0"/>
        <v>1100032B00重修</v>
      </c>
    </row>
    <row r="16" hidden="1" spans="1:11">
      <c r="A16" s="25">
        <v>152010226</v>
      </c>
      <c r="B16" s="26" t="s">
        <v>382</v>
      </c>
      <c r="C16" s="26" t="s">
        <v>381</v>
      </c>
      <c r="D16" s="29" t="s">
        <v>185</v>
      </c>
      <c r="E16" s="27" t="s">
        <v>186</v>
      </c>
      <c r="F16" s="26" t="s">
        <v>16</v>
      </c>
      <c r="G16" s="26">
        <v>2015</v>
      </c>
      <c r="H16" s="28">
        <f>VLOOKUP(K16,考试安排!$C$17:$M$244,9,FALSE)</f>
        <v>42684</v>
      </c>
      <c r="I16" s="35" t="str">
        <f>VLOOKUP(K16,考试安排!$C$17:$M$244,10,FALSE)</f>
        <v>15:00-17:00</v>
      </c>
      <c r="J16" s="13">
        <v>1003</v>
      </c>
      <c r="K16" s="19" t="str">
        <f t="shared" si="0"/>
        <v>1100032B00重修</v>
      </c>
    </row>
    <row r="17" hidden="1" spans="1:11">
      <c r="A17" s="25">
        <v>152010238</v>
      </c>
      <c r="B17" s="26" t="s">
        <v>383</v>
      </c>
      <c r="C17" s="26" t="s">
        <v>381</v>
      </c>
      <c r="D17" s="25" t="s">
        <v>185</v>
      </c>
      <c r="E17" s="27" t="s">
        <v>186</v>
      </c>
      <c r="F17" s="26" t="s">
        <v>16</v>
      </c>
      <c r="G17" s="26">
        <v>2015</v>
      </c>
      <c r="H17" s="28">
        <f>VLOOKUP(K17,考试安排!$C$17:$M$244,9,FALSE)</f>
        <v>42684</v>
      </c>
      <c r="I17" s="35" t="str">
        <f>VLOOKUP(K17,考试安排!$C$17:$M$244,10,FALSE)</f>
        <v>15:00-17:00</v>
      </c>
      <c r="J17" s="13">
        <v>1003</v>
      </c>
      <c r="K17" s="19" t="str">
        <f t="shared" si="0"/>
        <v>1100032B00重修</v>
      </c>
    </row>
    <row r="18" hidden="1" spans="1:11">
      <c r="A18" s="25">
        <v>152010245</v>
      </c>
      <c r="B18" s="26" t="s">
        <v>384</v>
      </c>
      <c r="C18" s="26" t="s">
        <v>381</v>
      </c>
      <c r="D18" s="25" t="s">
        <v>185</v>
      </c>
      <c r="E18" s="27" t="s">
        <v>186</v>
      </c>
      <c r="F18" s="26" t="s">
        <v>16</v>
      </c>
      <c r="G18" s="26">
        <v>2015</v>
      </c>
      <c r="H18" s="28">
        <f>VLOOKUP(K18,考试安排!$C$17:$M$244,9,FALSE)</f>
        <v>42684</v>
      </c>
      <c r="I18" s="35" t="str">
        <f>VLOOKUP(K18,考试安排!$C$17:$M$244,10,FALSE)</f>
        <v>15:00-17:00</v>
      </c>
      <c r="J18" s="13">
        <v>1003</v>
      </c>
      <c r="K18" s="19" t="str">
        <f t="shared" si="0"/>
        <v>1100032B00重修</v>
      </c>
    </row>
    <row r="19" hidden="1" spans="1:11">
      <c r="A19" s="25">
        <v>152010247</v>
      </c>
      <c r="B19" s="26" t="s">
        <v>385</v>
      </c>
      <c r="C19" s="26" t="s">
        <v>381</v>
      </c>
      <c r="D19" s="25" t="s">
        <v>185</v>
      </c>
      <c r="E19" s="27" t="s">
        <v>186</v>
      </c>
      <c r="F19" s="26" t="s">
        <v>16</v>
      </c>
      <c r="G19" s="26">
        <v>2015</v>
      </c>
      <c r="H19" s="28">
        <f>VLOOKUP(K19,考试安排!$C$17:$M$244,9,FALSE)</f>
        <v>42684</v>
      </c>
      <c r="I19" s="35" t="str">
        <f>VLOOKUP(K19,考试安排!$C$17:$M$244,10,FALSE)</f>
        <v>15:00-17:00</v>
      </c>
      <c r="J19" s="13">
        <v>1003</v>
      </c>
      <c r="K19" s="19" t="str">
        <f t="shared" si="0"/>
        <v>1100032B00重修</v>
      </c>
    </row>
    <row r="20" hidden="1" spans="1:11">
      <c r="A20" s="25">
        <v>152010248</v>
      </c>
      <c r="B20" s="26" t="s">
        <v>386</v>
      </c>
      <c r="C20" s="26" t="s">
        <v>381</v>
      </c>
      <c r="D20" s="25" t="s">
        <v>185</v>
      </c>
      <c r="E20" s="27" t="s">
        <v>186</v>
      </c>
      <c r="F20" s="26" t="s">
        <v>16</v>
      </c>
      <c r="G20" s="26">
        <v>2015</v>
      </c>
      <c r="H20" s="28">
        <f>VLOOKUP(K20,考试安排!$C$17:$M$244,9,FALSE)</f>
        <v>42684</v>
      </c>
      <c r="I20" s="35" t="str">
        <f>VLOOKUP(K20,考试安排!$C$17:$M$244,10,FALSE)</f>
        <v>15:00-17:00</v>
      </c>
      <c r="J20" s="13">
        <v>2002</v>
      </c>
      <c r="K20" s="19" t="str">
        <f t="shared" si="0"/>
        <v>1100032B00重修</v>
      </c>
    </row>
    <row r="21" hidden="1" spans="1:11">
      <c r="A21" s="25">
        <v>152010249</v>
      </c>
      <c r="B21" s="26" t="s">
        <v>387</v>
      </c>
      <c r="C21" s="26" t="s">
        <v>381</v>
      </c>
      <c r="D21" s="25" t="s">
        <v>185</v>
      </c>
      <c r="E21" s="27" t="s">
        <v>186</v>
      </c>
      <c r="F21" s="26" t="s">
        <v>16</v>
      </c>
      <c r="G21" s="26">
        <v>2015</v>
      </c>
      <c r="H21" s="28">
        <f>VLOOKUP(K21,考试安排!$C$17:$M$244,9,FALSE)</f>
        <v>42684</v>
      </c>
      <c r="I21" s="35" t="str">
        <f>VLOOKUP(K21,考试安排!$C$17:$M$244,10,FALSE)</f>
        <v>15:00-17:00</v>
      </c>
      <c r="J21" s="13">
        <v>2002</v>
      </c>
      <c r="K21" s="19" t="str">
        <f t="shared" si="0"/>
        <v>1100032B00重修</v>
      </c>
    </row>
    <row r="22" hidden="1" spans="1:11">
      <c r="A22" s="25">
        <v>152010251</v>
      </c>
      <c r="B22" s="26" t="s">
        <v>388</v>
      </c>
      <c r="C22" s="26" t="s">
        <v>381</v>
      </c>
      <c r="D22" s="29" t="s">
        <v>185</v>
      </c>
      <c r="E22" s="27" t="s">
        <v>186</v>
      </c>
      <c r="F22" s="26" t="s">
        <v>16</v>
      </c>
      <c r="G22" s="26">
        <v>2015</v>
      </c>
      <c r="H22" s="28">
        <f>VLOOKUP(K22,考试安排!$C$17:$M$244,9,FALSE)</f>
        <v>42684</v>
      </c>
      <c r="I22" s="35" t="str">
        <f>VLOOKUP(K22,考试安排!$C$17:$M$244,10,FALSE)</f>
        <v>15:00-17:00</v>
      </c>
      <c r="J22" s="13">
        <v>2002</v>
      </c>
      <c r="K22" s="19" t="str">
        <f t="shared" si="0"/>
        <v>1100032B00重修</v>
      </c>
    </row>
    <row r="23" hidden="1" spans="1:11">
      <c r="A23" s="25">
        <v>152010252</v>
      </c>
      <c r="B23" s="26" t="s">
        <v>389</v>
      </c>
      <c r="C23" s="26" t="s">
        <v>381</v>
      </c>
      <c r="D23" s="29" t="s">
        <v>185</v>
      </c>
      <c r="E23" s="27" t="s">
        <v>186</v>
      </c>
      <c r="F23" s="26" t="s">
        <v>16</v>
      </c>
      <c r="G23" s="26">
        <v>2015</v>
      </c>
      <c r="H23" s="28">
        <f>VLOOKUP(K23,考试安排!$C$17:$M$244,9,FALSE)</f>
        <v>42684</v>
      </c>
      <c r="I23" s="35" t="str">
        <f>VLOOKUP(K23,考试安排!$C$17:$M$244,10,FALSE)</f>
        <v>15:00-17:00</v>
      </c>
      <c r="J23" s="13">
        <v>2002</v>
      </c>
      <c r="K23" s="19" t="str">
        <f t="shared" si="0"/>
        <v>1100032B00重修</v>
      </c>
    </row>
    <row r="24" hidden="1" spans="1:11">
      <c r="A24" s="25">
        <v>152010265</v>
      </c>
      <c r="B24" s="26" t="s">
        <v>390</v>
      </c>
      <c r="C24" s="26" t="s">
        <v>381</v>
      </c>
      <c r="D24" s="29" t="s">
        <v>185</v>
      </c>
      <c r="E24" s="27" t="s">
        <v>186</v>
      </c>
      <c r="F24" s="26" t="s">
        <v>16</v>
      </c>
      <c r="G24" s="26">
        <v>2015</v>
      </c>
      <c r="H24" s="28">
        <f>VLOOKUP(K24,考试安排!$C$17:$M$244,9,FALSE)</f>
        <v>42684</v>
      </c>
      <c r="I24" s="35" t="str">
        <f>VLOOKUP(K24,考试安排!$C$17:$M$244,10,FALSE)</f>
        <v>15:00-17:00</v>
      </c>
      <c r="J24" s="13">
        <v>2002</v>
      </c>
      <c r="K24" s="19" t="str">
        <f t="shared" si="0"/>
        <v>1100032B00重修</v>
      </c>
    </row>
    <row r="25" hidden="1" spans="1:11">
      <c r="A25" s="25">
        <v>152010268</v>
      </c>
      <c r="B25" s="26" t="s">
        <v>391</v>
      </c>
      <c r="C25" s="26" t="s">
        <v>381</v>
      </c>
      <c r="D25" s="29" t="s">
        <v>185</v>
      </c>
      <c r="E25" s="27" t="s">
        <v>186</v>
      </c>
      <c r="F25" s="26" t="s">
        <v>16</v>
      </c>
      <c r="G25" s="26">
        <v>2015</v>
      </c>
      <c r="H25" s="28">
        <f>VLOOKUP(K25,考试安排!$C$17:$M$244,9,FALSE)</f>
        <v>42684</v>
      </c>
      <c r="I25" s="35" t="str">
        <f>VLOOKUP(K25,考试安排!$C$17:$M$244,10,FALSE)</f>
        <v>15:00-17:00</v>
      </c>
      <c r="J25" s="13">
        <v>2002</v>
      </c>
      <c r="K25" s="19" t="str">
        <f t="shared" si="0"/>
        <v>1100032B00重修</v>
      </c>
    </row>
    <row r="26" hidden="1" spans="1:11">
      <c r="A26" s="25">
        <v>152010275</v>
      </c>
      <c r="B26" s="26" t="s">
        <v>392</v>
      </c>
      <c r="C26" s="26" t="s">
        <v>381</v>
      </c>
      <c r="D26" s="29" t="s">
        <v>185</v>
      </c>
      <c r="E26" s="27" t="s">
        <v>186</v>
      </c>
      <c r="F26" s="26" t="s">
        <v>16</v>
      </c>
      <c r="G26" s="26">
        <v>2015</v>
      </c>
      <c r="H26" s="28">
        <f>VLOOKUP(K26,考试安排!$C$17:$M$244,9,FALSE)</f>
        <v>42684</v>
      </c>
      <c r="I26" s="35" t="str">
        <f>VLOOKUP(K26,考试安排!$C$17:$M$244,10,FALSE)</f>
        <v>15:00-17:00</v>
      </c>
      <c r="J26" s="13">
        <v>2002</v>
      </c>
      <c r="K26" s="19" t="str">
        <f t="shared" si="0"/>
        <v>1100032B00重修</v>
      </c>
    </row>
    <row r="27" hidden="1" spans="1:11">
      <c r="A27" s="25">
        <v>134170137</v>
      </c>
      <c r="B27" s="26" t="s">
        <v>393</v>
      </c>
      <c r="C27" s="26" t="s">
        <v>394</v>
      </c>
      <c r="D27" s="29" t="s">
        <v>104</v>
      </c>
      <c r="E27" s="27" t="s">
        <v>105</v>
      </c>
      <c r="F27" s="26" t="s">
        <v>16</v>
      </c>
      <c r="G27" s="26">
        <v>2013</v>
      </c>
      <c r="H27" s="28" t="e">
        <f>VLOOKUP(K27,考试安排!$C$17:$M$244,9,FALSE)</f>
        <v>#N/A</v>
      </c>
      <c r="I27" s="35" t="e">
        <f>VLOOKUP(K27,考试安排!$C$17:$M$244,10,FALSE)</f>
        <v>#N/A</v>
      </c>
      <c r="J27" s="13" t="e">
        <f>VLOOKUP(K27,考试安排!$C$17:$M$244,11,FALSE)</f>
        <v>#N/A</v>
      </c>
      <c r="K27" s="19" t="str">
        <f t="shared" si="0"/>
        <v>1020020BD0重修</v>
      </c>
    </row>
    <row r="28" hidden="1" spans="1:11">
      <c r="A28" s="25">
        <v>141170109</v>
      </c>
      <c r="B28" s="26" t="s">
        <v>395</v>
      </c>
      <c r="C28" s="26" t="s">
        <v>396</v>
      </c>
      <c r="D28" s="29" t="s">
        <v>104</v>
      </c>
      <c r="E28" s="27" t="s">
        <v>105</v>
      </c>
      <c r="F28" s="26" t="s">
        <v>16</v>
      </c>
      <c r="G28" s="26">
        <v>2014</v>
      </c>
      <c r="H28" s="28" t="e">
        <f>VLOOKUP(K28,考试安排!$C$17:$M$244,9,FALSE)</f>
        <v>#N/A</v>
      </c>
      <c r="I28" s="35" t="e">
        <f>VLOOKUP(K28,考试安排!$C$17:$M$244,10,FALSE)</f>
        <v>#N/A</v>
      </c>
      <c r="J28" s="13" t="e">
        <f>VLOOKUP(K28,考试安排!$C$17:$M$244,11,FALSE)</f>
        <v>#N/A</v>
      </c>
      <c r="K28" s="19" t="str">
        <f t="shared" si="0"/>
        <v>1020020BD0重修</v>
      </c>
    </row>
    <row r="29" hidden="1" spans="1:11">
      <c r="A29" s="25">
        <v>141170110</v>
      </c>
      <c r="B29" s="26" t="s">
        <v>397</v>
      </c>
      <c r="C29" s="26" t="s">
        <v>396</v>
      </c>
      <c r="D29" s="29" t="s">
        <v>104</v>
      </c>
      <c r="E29" s="27" t="s">
        <v>105</v>
      </c>
      <c r="F29" s="26" t="s">
        <v>16</v>
      </c>
      <c r="G29" s="26">
        <v>2014</v>
      </c>
      <c r="H29" s="28" t="e">
        <f>VLOOKUP(K29,考试安排!$C$17:$M$244,9,FALSE)</f>
        <v>#N/A</v>
      </c>
      <c r="I29" s="35" t="e">
        <f>VLOOKUP(K29,考试安排!$C$17:$M$244,10,FALSE)</f>
        <v>#N/A</v>
      </c>
      <c r="J29" s="13" t="e">
        <f>VLOOKUP(K29,考试安排!$C$17:$M$244,11,FALSE)</f>
        <v>#N/A</v>
      </c>
      <c r="K29" s="19" t="str">
        <f t="shared" si="0"/>
        <v>1020020BD0重修</v>
      </c>
    </row>
    <row r="30" hidden="1" spans="1:11">
      <c r="A30" s="25">
        <v>141170114</v>
      </c>
      <c r="B30" s="26" t="s">
        <v>398</v>
      </c>
      <c r="C30" s="26" t="s">
        <v>396</v>
      </c>
      <c r="D30" s="29" t="s">
        <v>104</v>
      </c>
      <c r="E30" s="27" t="s">
        <v>105</v>
      </c>
      <c r="F30" s="26" t="s">
        <v>16</v>
      </c>
      <c r="G30" s="26">
        <v>2014</v>
      </c>
      <c r="H30" s="28" t="e">
        <f>VLOOKUP(K30,考试安排!$C$17:$M$244,9,FALSE)</f>
        <v>#N/A</v>
      </c>
      <c r="I30" s="35" t="e">
        <f>VLOOKUP(K30,考试安排!$C$17:$M$244,10,FALSE)</f>
        <v>#N/A</v>
      </c>
      <c r="J30" s="13" t="e">
        <f>VLOOKUP(K30,考试安排!$C$17:$M$244,11,FALSE)</f>
        <v>#N/A</v>
      </c>
      <c r="K30" s="19" t="str">
        <f t="shared" si="0"/>
        <v>1020020BD0重修</v>
      </c>
    </row>
    <row r="31" hidden="1" spans="1:11">
      <c r="A31" s="25">
        <v>141170136</v>
      </c>
      <c r="B31" s="26" t="s">
        <v>399</v>
      </c>
      <c r="C31" s="26" t="s">
        <v>396</v>
      </c>
      <c r="D31" s="29" t="s">
        <v>104</v>
      </c>
      <c r="E31" s="27" t="s">
        <v>105</v>
      </c>
      <c r="F31" s="26" t="s">
        <v>16</v>
      </c>
      <c r="G31" s="26">
        <v>2014</v>
      </c>
      <c r="H31" s="28" t="e">
        <f>VLOOKUP(K31,考试安排!$C$17:$M$244,9,FALSE)</f>
        <v>#N/A</v>
      </c>
      <c r="I31" s="35" t="e">
        <f>VLOOKUP(K31,考试安排!$C$17:$M$244,10,FALSE)</f>
        <v>#N/A</v>
      </c>
      <c r="J31" s="13" t="e">
        <f>VLOOKUP(K31,考试安排!$C$17:$M$244,11,FALSE)</f>
        <v>#N/A</v>
      </c>
      <c r="K31" s="19" t="str">
        <f t="shared" si="0"/>
        <v>1020020BD0重修</v>
      </c>
    </row>
    <row r="32" hidden="1" spans="1:11">
      <c r="A32" s="25">
        <v>145150214</v>
      </c>
      <c r="B32" s="26" t="s">
        <v>400</v>
      </c>
      <c r="C32" s="26" t="s">
        <v>137</v>
      </c>
      <c r="D32" s="29" t="s">
        <v>60</v>
      </c>
      <c r="E32" s="27" t="s">
        <v>56</v>
      </c>
      <c r="F32" s="26" t="s">
        <v>57</v>
      </c>
      <c r="G32" s="26">
        <v>2014</v>
      </c>
      <c r="H32" s="28">
        <f>VLOOKUP(K32,考试安排!$C$17:$M$244,9,FALSE)</f>
        <v>42700</v>
      </c>
      <c r="I32" s="35" t="str">
        <f>VLOOKUP(K32,考试安排!$C$17:$M$244,10,FALSE)</f>
        <v>9:00-11:00</v>
      </c>
      <c r="J32" s="13" t="str">
        <f>VLOOKUP(K32,考试安排!$C$17:$M$244,11,FALSE)</f>
        <v>C2003</v>
      </c>
      <c r="K32" s="19" t="str">
        <f t="shared" si="0"/>
        <v>1090005B00重修</v>
      </c>
    </row>
    <row r="33" hidden="1" spans="1:11">
      <c r="A33" s="25">
        <v>155150132</v>
      </c>
      <c r="B33" s="26" t="s">
        <v>401</v>
      </c>
      <c r="C33" s="26" t="s">
        <v>286</v>
      </c>
      <c r="D33" s="29" t="s">
        <v>60</v>
      </c>
      <c r="E33" s="27" t="s">
        <v>56</v>
      </c>
      <c r="F33" s="26" t="s">
        <v>57</v>
      </c>
      <c r="G33" s="26">
        <v>2015</v>
      </c>
      <c r="H33" s="28">
        <f>VLOOKUP(K33,考试安排!$C$17:$M$244,9,FALSE)</f>
        <v>42700</v>
      </c>
      <c r="I33" s="35" t="str">
        <f>VLOOKUP(K33,考试安排!$C$17:$M$244,10,FALSE)</f>
        <v>9:00-11:00</v>
      </c>
      <c r="J33" s="13" t="str">
        <f>VLOOKUP(K33,考试安排!$C$17:$M$244,11,FALSE)</f>
        <v>C2003</v>
      </c>
      <c r="K33" s="19" t="str">
        <f t="shared" si="0"/>
        <v>1090005B00重修</v>
      </c>
    </row>
    <row r="34" hidden="1" spans="1:11">
      <c r="A34" s="25">
        <v>121040202</v>
      </c>
      <c r="B34" s="26" t="s">
        <v>402</v>
      </c>
      <c r="C34" s="26" t="s">
        <v>403</v>
      </c>
      <c r="D34" s="30" t="s">
        <v>60</v>
      </c>
      <c r="E34" s="27" t="s">
        <v>56</v>
      </c>
      <c r="F34" s="26" t="s">
        <v>27</v>
      </c>
      <c r="G34" s="26">
        <v>2012</v>
      </c>
      <c r="H34" s="28">
        <f>VLOOKUP(K34,考试安排!$C$17:$M$244,9,FALSE)</f>
        <v>42700</v>
      </c>
      <c r="I34" s="35" t="str">
        <f>VLOOKUP(K34,考试安排!$C$17:$M$244,10,FALSE)</f>
        <v>9:00-11:00</v>
      </c>
      <c r="J34" s="13" t="str">
        <f>VLOOKUP(K34,考试安排!$C$17:$M$244,11,FALSE)</f>
        <v>C2003</v>
      </c>
      <c r="K34" s="19" t="str">
        <f t="shared" si="0"/>
        <v>1090005B00重修</v>
      </c>
    </row>
    <row r="35" hidden="1" spans="1:11">
      <c r="A35" s="25">
        <v>121040216</v>
      </c>
      <c r="B35" s="26" t="s">
        <v>404</v>
      </c>
      <c r="C35" s="26" t="s">
        <v>403</v>
      </c>
      <c r="D35" s="30" t="s">
        <v>60</v>
      </c>
      <c r="E35" s="27" t="s">
        <v>56</v>
      </c>
      <c r="F35" s="26" t="s">
        <v>27</v>
      </c>
      <c r="G35" s="26">
        <v>2012</v>
      </c>
      <c r="H35" s="28">
        <f>VLOOKUP(K35,考试安排!$C$17:$M$244,9,FALSE)</f>
        <v>42700</v>
      </c>
      <c r="I35" s="35" t="str">
        <f>VLOOKUP(K35,考试安排!$C$17:$M$244,10,FALSE)</f>
        <v>9:00-11:00</v>
      </c>
      <c r="J35" s="13" t="str">
        <f>VLOOKUP(K35,考试安排!$C$17:$M$244,11,FALSE)</f>
        <v>C2003</v>
      </c>
      <c r="K35" s="19" t="str">
        <f t="shared" si="0"/>
        <v>1090005B00重修</v>
      </c>
    </row>
    <row r="36" hidden="1" spans="1:11">
      <c r="A36" s="25">
        <v>121040220</v>
      </c>
      <c r="B36" s="26" t="s">
        <v>405</v>
      </c>
      <c r="C36" s="26" t="s">
        <v>403</v>
      </c>
      <c r="D36" s="30" t="s">
        <v>60</v>
      </c>
      <c r="E36" s="27" t="s">
        <v>56</v>
      </c>
      <c r="F36" s="26" t="s">
        <v>27</v>
      </c>
      <c r="G36" s="26">
        <v>2012</v>
      </c>
      <c r="H36" s="28">
        <f>VLOOKUP(K36,考试安排!$C$17:$M$244,9,FALSE)</f>
        <v>42700</v>
      </c>
      <c r="I36" s="35" t="str">
        <f>VLOOKUP(K36,考试安排!$C$17:$M$244,10,FALSE)</f>
        <v>9:00-11:00</v>
      </c>
      <c r="J36" s="13" t="str">
        <f>VLOOKUP(K36,考试安排!$C$17:$M$244,11,FALSE)</f>
        <v>C2003</v>
      </c>
      <c r="K36" s="19" t="str">
        <f t="shared" si="0"/>
        <v>1090005B00重修</v>
      </c>
    </row>
    <row r="37" hidden="1" spans="1:11">
      <c r="A37" s="25">
        <v>121040245</v>
      </c>
      <c r="B37" s="26" t="s">
        <v>406</v>
      </c>
      <c r="C37" s="26" t="s">
        <v>403</v>
      </c>
      <c r="D37" s="30" t="s">
        <v>60</v>
      </c>
      <c r="E37" s="27" t="s">
        <v>56</v>
      </c>
      <c r="F37" s="26" t="s">
        <v>27</v>
      </c>
      <c r="G37" s="26">
        <v>2012</v>
      </c>
      <c r="H37" s="28">
        <f>VLOOKUP(K37,考试安排!$C$17:$M$244,9,FALSE)</f>
        <v>42700</v>
      </c>
      <c r="I37" s="35" t="str">
        <f>VLOOKUP(K37,考试安排!$C$17:$M$244,10,FALSE)</f>
        <v>9:00-11:00</v>
      </c>
      <c r="J37" s="13" t="str">
        <f>VLOOKUP(K37,考试安排!$C$17:$M$244,11,FALSE)</f>
        <v>C2003</v>
      </c>
      <c r="K37" s="19" t="str">
        <f t="shared" si="0"/>
        <v>1090005B00重修</v>
      </c>
    </row>
    <row r="38" hidden="1" spans="1:11">
      <c r="A38" s="25">
        <v>121040249</v>
      </c>
      <c r="B38" s="26" t="s">
        <v>407</v>
      </c>
      <c r="C38" s="26" t="s">
        <v>403</v>
      </c>
      <c r="D38" s="30" t="s">
        <v>60</v>
      </c>
      <c r="E38" s="27" t="s">
        <v>56</v>
      </c>
      <c r="F38" s="26" t="s">
        <v>27</v>
      </c>
      <c r="G38" s="26">
        <v>2012</v>
      </c>
      <c r="H38" s="28">
        <f>VLOOKUP(K38,考试安排!$C$17:$M$244,9,FALSE)</f>
        <v>42700</v>
      </c>
      <c r="I38" s="35" t="str">
        <f>VLOOKUP(K38,考试安排!$C$17:$M$244,10,FALSE)</f>
        <v>9:00-11:00</v>
      </c>
      <c r="J38" s="13" t="str">
        <f>VLOOKUP(K38,考试安排!$C$17:$M$244,11,FALSE)</f>
        <v>C2003</v>
      </c>
      <c r="K38" s="19" t="str">
        <f t="shared" si="0"/>
        <v>1090005B00重修</v>
      </c>
    </row>
    <row r="39" hidden="1" spans="1:11">
      <c r="A39" s="25">
        <v>155020138</v>
      </c>
      <c r="B39" s="26" t="s">
        <v>408</v>
      </c>
      <c r="C39" s="26" t="s">
        <v>196</v>
      </c>
      <c r="D39" s="29" t="s">
        <v>60</v>
      </c>
      <c r="E39" s="27" t="s">
        <v>56</v>
      </c>
      <c r="F39" s="26" t="s">
        <v>17</v>
      </c>
      <c r="G39" s="26">
        <v>2015</v>
      </c>
      <c r="H39" s="28">
        <f>VLOOKUP(K39,考试安排!$C$17:$M$244,9,FALSE)</f>
        <v>42700</v>
      </c>
      <c r="I39" s="35" t="str">
        <f>VLOOKUP(K39,考试安排!$C$17:$M$244,10,FALSE)</f>
        <v>9:00-11:00</v>
      </c>
      <c r="J39" s="13" t="str">
        <f>VLOOKUP(K39,考试安排!$C$17:$M$244,11,FALSE)</f>
        <v>C2003</v>
      </c>
      <c r="K39" s="19" t="str">
        <f t="shared" si="0"/>
        <v>1090005B00重修</v>
      </c>
    </row>
    <row r="40" hidden="1" spans="1:11">
      <c r="A40" s="25">
        <v>155020260</v>
      </c>
      <c r="B40" s="26" t="s">
        <v>409</v>
      </c>
      <c r="C40" s="26" t="s">
        <v>197</v>
      </c>
      <c r="D40" s="29" t="s">
        <v>60</v>
      </c>
      <c r="E40" s="27" t="s">
        <v>56</v>
      </c>
      <c r="F40" s="26" t="s">
        <v>17</v>
      </c>
      <c r="G40" s="26">
        <v>2015</v>
      </c>
      <c r="H40" s="28">
        <f>VLOOKUP(K40,考试安排!$C$17:$M$244,9,FALSE)</f>
        <v>42700</v>
      </c>
      <c r="I40" s="35" t="str">
        <f>VLOOKUP(K40,考试安排!$C$17:$M$244,10,FALSE)</f>
        <v>9:00-11:00</v>
      </c>
      <c r="J40" s="13" t="str">
        <f>VLOOKUP(K40,考试安排!$C$17:$M$244,11,FALSE)</f>
        <v>C2003</v>
      </c>
      <c r="K40" s="19" t="str">
        <f t="shared" si="0"/>
        <v>1090005B00重修</v>
      </c>
    </row>
    <row r="41" hidden="1" spans="1:11">
      <c r="A41" s="25">
        <v>154270126</v>
      </c>
      <c r="B41" s="26" t="s">
        <v>410</v>
      </c>
      <c r="C41" s="26" t="s">
        <v>411</v>
      </c>
      <c r="D41" s="29" t="s">
        <v>60</v>
      </c>
      <c r="E41" s="27" t="s">
        <v>56</v>
      </c>
      <c r="F41" s="26" t="s">
        <v>17</v>
      </c>
      <c r="G41" s="26">
        <v>2015</v>
      </c>
      <c r="H41" s="28">
        <f>VLOOKUP(K41,考试安排!$C$17:$M$244,9,FALSE)</f>
        <v>42700</v>
      </c>
      <c r="I41" s="35" t="str">
        <f>VLOOKUP(K41,考试安排!$C$17:$M$244,10,FALSE)</f>
        <v>9:00-11:00</v>
      </c>
      <c r="J41" s="13" t="str">
        <f>VLOOKUP(K41,考试安排!$C$17:$M$244,11,FALSE)</f>
        <v>C2003</v>
      </c>
      <c r="K41" s="19" t="str">
        <f t="shared" si="0"/>
        <v>1090005B00重修</v>
      </c>
    </row>
    <row r="42" hidden="1" spans="1:11">
      <c r="A42" s="25">
        <v>125011002</v>
      </c>
      <c r="B42" s="26" t="s">
        <v>412</v>
      </c>
      <c r="C42" s="26" t="s">
        <v>413</v>
      </c>
      <c r="D42" s="31" t="s">
        <v>60</v>
      </c>
      <c r="E42" s="27" t="s">
        <v>56</v>
      </c>
      <c r="F42" s="26" t="s">
        <v>16</v>
      </c>
      <c r="G42" s="26">
        <v>2012</v>
      </c>
      <c r="H42" s="28">
        <f>VLOOKUP(K42,考试安排!$C$17:$M$244,9,FALSE)</f>
        <v>42700</v>
      </c>
      <c r="I42" s="35" t="str">
        <f>VLOOKUP(K42,考试安排!$C$17:$M$244,10,FALSE)</f>
        <v>9:00-11:00</v>
      </c>
      <c r="J42" s="13" t="str">
        <f>VLOOKUP(K42,考试安排!$C$17:$M$244,11,FALSE)</f>
        <v>C2003</v>
      </c>
      <c r="K42" s="19" t="str">
        <f t="shared" si="0"/>
        <v>1090005B00重修</v>
      </c>
    </row>
    <row r="43" hidden="1" spans="1:11">
      <c r="A43" s="25">
        <v>125011004</v>
      </c>
      <c r="B43" s="26" t="s">
        <v>414</v>
      </c>
      <c r="C43" s="26" t="s">
        <v>413</v>
      </c>
      <c r="D43" s="31" t="s">
        <v>60</v>
      </c>
      <c r="E43" s="27" t="s">
        <v>56</v>
      </c>
      <c r="F43" s="26" t="s">
        <v>16</v>
      </c>
      <c r="G43" s="26">
        <v>2012</v>
      </c>
      <c r="H43" s="28">
        <f>VLOOKUP(K43,考试安排!$C$17:$M$244,9,FALSE)</f>
        <v>42700</v>
      </c>
      <c r="I43" s="35" t="str">
        <f>VLOOKUP(K43,考试安排!$C$17:$M$244,10,FALSE)</f>
        <v>9:00-11:00</v>
      </c>
      <c r="J43" s="13" t="str">
        <f>VLOOKUP(K43,考试安排!$C$17:$M$244,11,FALSE)</f>
        <v>C2003</v>
      </c>
      <c r="K43" s="19" t="str">
        <f t="shared" si="0"/>
        <v>1090005B00重修</v>
      </c>
    </row>
    <row r="44" hidden="1" spans="1:11">
      <c r="A44" s="25">
        <v>125011566</v>
      </c>
      <c r="B44" s="26" t="s">
        <v>415</v>
      </c>
      <c r="C44" s="26" t="s">
        <v>416</v>
      </c>
      <c r="D44" s="31" t="s">
        <v>60</v>
      </c>
      <c r="E44" s="27" t="s">
        <v>56</v>
      </c>
      <c r="F44" s="26" t="s">
        <v>16</v>
      </c>
      <c r="G44" s="26">
        <v>2012</v>
      </c>
      <c r="H44" s="28">
        <f>VLOOKUP(K44,考试安排!$C$17:$M$244,9,FALSE)</f>
        <v>42700</v>
      </c>
      <c r="I44" s="35" t="str">
        <f>VLOOKUP(K44,考试安排!$C$17:$M$244,10,FALSE)</f>
        <v>9:00-11:00</v>
      </c>
      <c r="J44" s="13" t="str">
        <f>VLOOKUP(K44,考试安排!$C$17:$M$244,11,FALSE)</f>
        <v>C2003</v>
      </c>
      <c r="K44" s="19" t="str">
        <f t="shared" si="0"/>
        <v>1090005B00重修</v>
      </c>
    </row>
    <row r="45" hidden="1" spans="1:11">
      <c r="A45" s="25">
        <v>115011640</v>
      </c>
      <c r="B45" s="26" t="s">
        <v>417</v>
      </c>
      <c r="C45" s="26" t="s">
        <v>418</v>
      </c>
      <c r="D45" s="32" t="s">
        <v>60</v>
      </c>
      <c r="E45" s="27" t="s">
        <v>56</v>
      </c>
      <c r="F45" s="26" t="s">
        <v>16</v>
      </c>
      <c r="G45" s="26">
        <v>2012</v>
      </c>
      <c r="H45" s="28">
        <f>VLOOKUP(K45,考试安排!$C$17:$M$244,9,FALSE)</f>
        <v>42700</v>
      </c>
      <c r="I45" s="35" t="str">
        <f>VLOOKUP(K45,考试安排!$C$17:$M$244,10,FALSE)</f>
        <v>9:00-11:00</v>
      </c>
      <c r="J45" s="13" t="str">
        <f>VLOOKUP(K45,考试安排!$C$17:$M$244,11,FALSE)</f>
        <v>C2003</v>
      </c>
      <c r="K45" s="19" t="str">
        <f t="shared" si="0"/>
        <v>1090005B00重修</v>
      </c>
    </row>
    <row r="46" hidden="1" spans="1:11">
      <c r="A46" s="25">
        <v>125010166</v>
      </c>
      <c r="B46" s="26" t="s">
        <v>419</v>
      </c>
      <c r="C46" s="26" t="s">
        <v>420</v>
      </c>
      <c r="D46" s="32" t="s">
        <v>60</v>
      </c>
      <c r="E46" s="27" t="s">
        <v>56</v>
      </c>
      <c r="F46" s="26" t="s">
        <v>16</v>
      </c>
      <c r="G46" s="26">
        <v>2012</v>
      </c>
      <c r="H46" s="28">
        <f>VLOOKUP(K46,考试安排!$C$17:$M$244,9,FALSE)</f>
        <v>42700</v>
      </c>
      <c r="I46" s="35" t="str">
        <f>VLOOKUP(K46,考试安排!$C$17:$M$244,10,FALSE)</f>
        <v>9:00-11:00</v>
      </c>
      <c r="J46" s="13" t="str">
        <f>VLOOKUP(K46,考试安排!$C$17:$M$244,11,FALSE)</f>
        <v>C2003</v>
      </c>
      <c r="K46" s="19" t="str">
        <f t="shared" si="0"/>
        <v>1090005B00重修</v>
      </c>
    </row>
    <row r="47" hidden="1" spans="1:11">
      <c r="A47" s="25">
        <v>125010168</v>
      </c>
      <c r="B47" s="26" t="s">
        <v>421</v>
      </c>
      <c r="C47" s="26" t="s">
        <v>420</v>
      </c>
      <c r="D47" s="32" t="s">
        <v>60</v>
      </c>
      <c r="E47" s="27" t="s">
        <v>56</v>
      </c>
      <c r="F47" s="26" t="s">
        <v>16</v>
      </c>
      <c r="G47" s="26">
        <v>2012</v>
      </c>
      <c r="H47" s="28">
        <f>VLOOKUP(K47,考试安排!$C$17:$M$244,9,FALSE)</f>
        <v>42700</v>
      </c>
      <c r="I47" s="35" t="str">
        <f>VLOOKUP(K47,考试安排!$C$17:$M$244,10,FALSE)</f>
        <v>9:00-11:00</v>
      </c>
      <c r="J47" s="13" t="str">
        <f>VLOOKUP(K47,考试安排!$C$17:$M$244,11,FALSE)</f>
        <v>C2003</v>
      </c>
      <c r="K47" s="19" t="str">
        <f t="shared" si="0"/>
        <v>1090005B00重修</v>
      </c>
    </row>
    <row r="48" hidden="1" spans="1:11">
      <c r="A48" s="25">
        <v>125010340</v>
      </c>
      <c r="B48" s="26" t="s">
        <v>422</v>
      </c>
      <c r="C48" s="26" t="s">
        <v>423</v>
      </c>
      <c r="D48" s="31" t="s">
        <v>60</v>
      </c>
      <c r="E48" s="27" t="s">
        <v>56</v>
      </c>
      <c r="F48" s="26" t="s">
        <v>16</v>
      </c>
      <c r="G48" s="26">
        <v>2012</v>
      </c>
      <c r="H48" s="28">
        <f>VLOOKUP(K48,考试安排!$C$17:$M$244,9,FALSE)</f>
        <v>42700</v>
      </c>
      <c r="I48" s="35" t="str">
        <f>VLOOKUP(K48,考试安排!$C$17:$M$244,10,FALSE)</f>
        <v>9:00-11:00</v>
      </c>
      <c r="J48" s="13" t="str">
        <f>VLOOKUP(K48,考试安排!$C$17:$M$244,11,FALSE)</f>
        <v>C2003</v>
      </c>
      <c r="K48" s="19" t="str">
        <f t="shared" si="0"/>
        <v>1090005B00重修</v>
      </c>
    </row>
    <row r="49" hidden="1" spans="1:11">
      <c r="A49" s="25">
        <v>125010341</v>
      </c>
      <c r="B49" s="26" t="s">
        <v>424</v>
      </c>
      <c r="C49" s="26" t="s">
        <v>423</v>
      </c>
      <c r="D49" s="31" t="s">
        <v>60</v>
      </c>
      <c r="E49" s="27" t="s">
        <v>56</v>
      </c>
      <c r="F49" s="26" t="s">
        <v>16</v>
      </c>
      <c r="G49" s="26">
        <v>2012</v>
      </c>
      <c r="H49" s="28">
        <f>VLOOKUP(K49,考试安排!$C$17:$M$244,9,FALSE)</f>
        <v>42700</v>
      </c>
      <c r="I49" s="35" t="str">
        <f>VLOOKUP(K49,考试安排!$C$17:$M$244,10,FALSE)</f>
        <v>9:00-11:00</v>
      </c>
      <c r="J49" s="13" t="str">
        <f>VLOOKUP(K49,考试安排!$C$17:$M$244,11,FALSE)</f>
        <v>C2003</v>
      </c>
      <c r="K49" s="19" t="str">
        <f t="shared" si="0"/>
        <v>1090005B00重修</v>
      </c>
    </row>
    <row r="50" hidden="1" spans="1:11">
      <c r="A50" s="25">
        <v>125010441</v>
      </c>
      <c r="B50" s="26" t="s">
        <v>425</v>
      </c>
      <c r="C50" s="26" t="s">
        <v>365</v>
      </c>
      <c r="D50" s="31" t="s">
        <v>60</v>
      </c>
      <c r="E50" s="27" t="s">
        <v>56</v>
      </c>
      <c r="F50" s="26" t="s">
        <v>16</v>
      </c>
      <c r="G50" s="26">
        <v>2012</v>
      </c>
      <c r="H50" s="28">
        <f>VLOOKUP(K50,考试安排!$C$17:$M$244,9,FALSE)</f>
        <v>42700</v>
      </c>
      <c r="I50" s="35" t="str">
        <f>VLOOKUP(K50,考试安排!$C$17:$M$244,10,FALSE)</f>
        <v>9:00-11:00</v>
      </c>
      <c r="J50" s="13" t="str">
        <f>VLOOKUP(K50,考试安排!$C$17:$M$244,11,FALSE)</f>
        <v>C2003</v>
      </c>
      <c r="K50" s="19" t="str">
        <f t="shared" si="0"/>
        <v>1090005B00重修</v>
      </c>
    </row>
    <row r="51" hidden="1" spans="1:11">
      <c r="A51" s="25">
        <v>125010817</v>
      </c>
      <c r="B51" s="26" t="s">
        <v>426</v>
      </c>
      <c r="C51" s="26" t="s">
        <v>427</v>
      </c>
      <c r="D51" s="31" t="s">
        <v>60</v>
      </c>
      <c r="E51" s="27" t="s">
        <v>56</v>
      </c>
      <c r="F51" s="26" t="s">
        <v>16</v>
      </c>
      <c r="G51" s="26">
        <v>2012</v>
      </c>
      <c r="H51" s="28">
        <f>VLOOKUP(K51,考试安排!$C$17:$M$244,9,FALSE)</f>
        <v>42700</v>
      </c>
      <c r="I51" s="35" t="str">
        <f>VLOOKUP(K51,考试安排!$C$17:$M$244,10,FALSE)</f>
        <v>9:00-11:00</v>
      </c>
      <c r="J51" s="13" t="str">
        <f>VLOOKUP(K51,考试安排!$C$17:$M$244,11,FALSE)</f>
        <v>C2003</v>
      </c>
      <c r="K51" s="19" t="str">
        <f t="shared" si="0"/>
        <v>1090005B00重修</v>
      </c>
    </row>
    <row r="52" hidden="1" spans="1:11">
      <c r="A52" s="25">
        <v>125010842</v>
      </c>
      <c r="B52" s="26" t="s">
        <v>428</v>
      </c>
      <c r="C52" s="26" t="s">
        <v>427</v>
      </c>
      <c r="D52" s="31" t="s">
        <v>60</v>
      </c>
      <c r="E52" s="27" t="s">
        <v>56</v>
      </c>
      <c r="F52" s="26" t="s">
        <v>16</v>
      </c>
      <c r="G52" s="26">
        <v>2012</v>
      </c>
      <c r="H52" s="28">
        <f>VLOOKUP(K52,考试安排!$C$17:$M$244,9,FALSE)</f>
        <v>42700</v>
      </c>
      <c r="I52" s="35" t="str">
        <f>VLOOKUP(K52,考试安排!$C$17:$M$244,10,FALSE)</f>
        <v>9:00-11:00</v>
      </c>
      <c r="J52" s="13" t="str">
        <f>VLOOKUP(K52,考试安排!$C$17:$M$244,11,FALSE)</f>
        <v>C2003</v>
      </c>
      <c r="K52" s="19" t="str">
        <f t="shared" si="0"/>
        <v>1090005B00重修</v>
      </c>
    </row>
    <row r="53" hidden="1" spans="1:11">
      <c r="A53" s="25">
        <v>125010864</v>
      </c>
      <c r="B53" s="26" t="s">
        <v>429</v>
      </c>
      <c r="C53" s="26" t="s">
        <v>427</v>
      </c>
      <c r="D53" s="31" t="s">
        <v>60</v>
      </c>
      <c r="E53" s="27" t="s">
        <v>56</v>
      </c>
      <c r="F53" s="26" t="s">
        <v>16</v>
      </c>
      <c r="G53" s="26">
        <v>2012</v>
      </c>
      <c r="H53" s="28">
        <f>VLOOKUP(K53,考试安排!$C$17:$M$244,9,FALSE)</f>
        <v>42700</v>
      </c>
      <c r="I53" s="35" t="str">
        <f>VLOOKUP(K53,考试安排!$C$17:$M$244,10,FALSE)</f>
        <v>9:00-11:00</v>
      </c>
      <c r="J53" s="13" t="str">
        <f>VLOOKUP(K53,考试安排!$C$17:$M$244,11,FALSE)</f>
        <v>C2003</v>
      </c>
      <c r="K53" s="19" t="str">
        <f t="shared" si="0"/>
        <v>1090005B00重修</v>
      </c>
    </row>
    <row r="54" hidden="1" spans="1:11">
      <c r="A54" s="25">
        <v>125010953</v>
      </c>
      <c r="B54" s="26" t="s">
        <v>430</v>
      </c>
      <c r="C54" s="26" t="s">
        <v>431</v>
      </c>
      <c r="D54" s="31" t="s">
        <v>60</v>
      </c>
      <c r="E54" s="27" t="s">
        <v>56</v>
      </c>
      <c r="F54" s="26" t="s">
        <v>16</v>
      </c>
      <c r="G54" s="26">
        <v>2012</v>
      </c>
      <c r="H54" s="28">
        <f>VLOOKUP(K54,考试安排!$C$17:$M$244,9,FALSE)</f>
        <v>42700</v>
      </c>
      <c r="I54" s="35" t="str">
        <f>VLOOKUP(K54,考试安排!$C$17:$M$244,10,FALSE)</f>
        <v>9:00-11:00</v>
      </c>
      <c r="J54" s="13" t="str">
        <f>VLOOKUP(K54,考试安排!$C$17:$M$244,11,FALSE)</f>
        <v>C2003</v>
      </c>
      <c r="K54" s="19" t="str">
        <f t="shared" si="0"/>
        <v>1090005B00重修</v>
      </c>
    </row>
    <row r="55" hidden="1" spans="1:11">
      <c r="A55" s="25">
        <v>125010954</v>
      </c>
      <c r="B55" s="26" t="s">
        <v>432</v>
      </c>
      <c r="C55" s="26" t="s">
        <v>431</v>
      </c>
      <c r="D55" s="31" t="s">
        <v>60</v>
      </c>
      <c r="E55" s="27" t="s">
        <v>56</v>
      </c>
      <c r="F55" s="26" t="s">
        <v>16</v>
      </c>
      <c r="G55" s="26">
        <v>2012</v>
      </c>
      <c r="H55" s="28">
        <f>VLOOKUP(K55,考试安排!$C$17:$M$244,9,FALSE)</f>
        <v>42700</v>
      </c>
      <c r="I55" s="35" t="str">
        <f>VLOOKUP(K55,考试安排!$C$17:$M$244,10,FALSE)</f>
        <v>9:00-11:00</v>
      </c>
      <c r="J55" s="13" t="str">
        <f>VLOOKUP(K55,考试安排!$C$17:$M$244,11,FALSE)</f>
        <v>C2003</v>
      </c>
      <c r="K55" s="19" t="str">
        <f t="shared" si="0"/>
        <v>1090005B00重修</v>
      </c>
    </row>
    <row r="56" hidden="1" spans="1:11">
      <c r="A56" s="25">
        <v>125010962</v>
      </c>
      <c r="B56" s="26" t="s">
        <v>433</v>
      </c>
      <c r="C56" s="26" t="s">
        <v>431</v>
      </c>
      <c r="D56" s="31" t="s">
        <v>60</v>
      </c>
      <c r="E56" s="27" t="s">
        <v>56</v>
      </c>
      <c r="F56" s="26" t="s">
        <v>16</v>
      </c>
      <c r="G56" s="26">
        <v>2012</v>
      </c>
      <c r="H56" s="28">
        <f>VLOOKUP(K56,考试安排!$C$17:$M$244,9,FALSE)</f>
        <v>42700</v>
      </c>
      <c r="I56" s="35" t="str">
        <f>VLOOKUP(K56,考试安排!$C$17:$M$244,10,FALSE)</f>
        <v>9:00-11:00</v>
      </c>
      <c r="J56" s="13" t="str">
        <f>VLOOKUP(K56,考试安排!$C$17:$M$244,11,FALSE)</f>
        <v>C2003</v>
      </c>
      <c r="K56" s="19" t="str">
        <f t="shared" si="0"/>
        <v>1090005B00重修</v>
      </c>
    </row>
    <row r="57" hidden="1" spans="1:11">
      <c r="A57" s="25">
        <v>125011453</v>
      </c>
      <c r="B57" s="26" t="s">
        <v>434</v>
      </c>
      <c r="C57" s="26" t="s">
        <v>435</v>
      </c>
      <c r="D57" s="33" t="s">
        <v>60</v>
      </c>
      <c r="E57" s="27" t="s">
        <v>56</v>
      </c>
      <c r="F57" s="26" t="s">
        <v>16</v>
      </c>
      <c r="G57" s="26">
        <v>2012</v>
      </c>
      <c r="H57" s="28">
        <f>VLOOKUP(K57,考试安排!$C$17:$M$244,9,FALSE)</f>
        <v>42700</v>
      </c>
      <c r="I57" s="35" t="str">
        <f>VLOOKUP(K57,考试安排!$C$17:$M$244,10,FALSE)</f>
        <v>9:00-11:00</v>
      </c>
      <c r="J57" s="13" t="str">
        <f>VLOOKUP(K57,考试安排!$C$17:$M$244,11,FALSE)</f>
        <v>C2003</v>
      </c>
      <c r="K57" s="19" t="str">
        <f t="shared" si="0"/>
        <v>1090005B00重修</v>
      </c>
    </row>
    <row r="58" hidden="1" spans="1:11">
      <c r="A58" s="25">
        <v>135010102</v>
      </c>
      <c r="B58" s="26" t="s">
        <v>436</v>
      </c>
      <c r="C58" s="26" t="s">
        <v>369</v>
      </c>
      <c r="D58" s="31" t="s">
        <v>60</v>
      </c>
      <c r="E58" s="27" t="s">
        <v>56</v>
      </c>
      <c r="F58" s="26" t="s">
        <v>16</v>
      </c>
      <c r="G58" s="26">
        <v>2013</v>
      </c>
      <c r="H58" s="28">
        <f>VLOOKUP(K58,考试安排!$C$17:$M$244,9,FALSE)</f>
        <v>42700</v>
      </c>
      <c r="I58" s="35" t="str">
        <f>VLOOKUP(K58,考试安排!$C$17:$M$244,10,FALSE)</f>
        <v>9:00-11:00</v>
      </c>
      <c r="J58" s="13" t="str">
        <f>VLOOKUP(K58,考试安排!$C$17:$M$244,11,FALSE)</f>
        <v>C2003</v>
      </c>
      <c r="K58" s="19" t="str">
        <f t="shared" si="0"/>
        <v>1090005B00重修</v>
      </c>
    </row>
    <row r="59" hidden="1" spans="1:11">
      <c r="A59" s="25">
        <v>125010939</v>
      </c>
      <c r="B59" s="26" t="s">
        <v>437</v>
      </c>
      <c r="C59" s="26" t="s">
        <v>438</v>
      </c>
      <c r="D59" s="33" t="s">
        <v>60</v>
      </c>
      <c r="E59" s="27" t="s">
        <v>56</v>
      </c>
      <c r="F59" s="26" t="s">
        <v>16</v>
      </c>
      <c r="G59" s="26">
        <v>2013</v>
      </c>
      <c r="H59" s="28">
        <f>VLOOKUP(K59,考试安排!$C$17:$M$244,9,FALSE)</f>
        <v>42700</v>
      </c>
      <c r="I59" s="35" t="str">
        <f>VLOOKUP(K59,考试安排!$C$17:$M$244,10,FALSE)</f>
        <v>9:00-11:00</v>
      </c>
      <c r="J59" s="13" t="str">
        <f>VLOOKUP(K59,考试安排!$C$17:$M$244,11,FALSE)</f>
        <v>C2003</v>
      </c>
      <c r="K59" s="19" t="str">
        <f t="shared" si="0"/>
        <v>1090005B00重修</v>
      </c>
    </row>
    <row r="60" hidden="1" spans="1:11">
      <c r="A60" s="25">
        <v>135010963</v>
      </c>
      <c r="B60" s="26" t="s">
        <v>439</v>
      </c>
      <c r="C60" s="26" t="s">
        <v>440</v>
      </c>
      <c r="D60" s="33" t="s">
        <v>60</v>
      </c>
      <c r="E60" s="27" t="s">
        <v>56</v>
      </c>
      <c r="F60" s="26" t="s">
        <v>16</v>
      </c>
      <c r="G60" s="26">
        <v>2013</v>
      </c>
      <c r="H60" s="28">
        <f>VLOOKUP(K60,考试安排!$C$17:$M$244,9,FALSE)</f>
        <v>42700</v>
      </c>
      <c r="I60" s="35" t="str">
        <f>VLOOKUP(K60,考试安排!$C$17:$M$244,10,FALSE)</f>
        <v>9:00-11:00</v>
      </c>
      <c r="J60" s="13" t="str">
        <f>VLOOKUP(K60,考试安排!$C$17:$M$244,11,FALSE)</f>
        <v>C2003</v>
      </c>
      <c r="K60" s="19" t="str">
        <f t="shared" si="0"/>
        <v>1090005B00重修</v>
      </c>
    </row>
    <row r="61" hidden="1" spans="1:11">
      <c r="A61" s="25">
        <v>145010202</v>
      </c>
      <c r="B61" s="26" t="s">
        <v>441</v>
      </c>
      <c r="C61" s="26" t="s">
        <v>151</v>
      </c>
      <c r="D61" s="25" t="s">
        <v>60</v>
      </c>
      <c r="E61" s="27" t="s">
        <v>56</v>
      </c>
      <c r="F61" s="26" t="s">
        <v>16</v>
      </c>
      <c r="G61" s="26">
        <v>2014</v>
      </c>
      <c r="H61" s="28">
        <f>VLOOKUP(K61,考试安排!$C$17:$M$244,9,FALSE)</f>
        <v>42700</v>
      </c>
      <c r="I61" s="35" t="str">
        <f>VLOOKUP(K61,考试安排!$C$17:$M$244,10,FALSE)</f>
        <v>9:00-11:00</v>
      </c>
      <c r="J61" s="13" t="str">
        <f>VLOOKUP(K61,考试安排!$C$17:$M$244,11,FALSE)</f>
        <v>C2003</v>
      </c>
      <c r="K61" s="19" t="str">
        <f t="shared" si="0"/>
        <v>1090005B00重修</v>
      </c>
    </row>
    <row r="62" hidden="1" spans="1:11">
      <c r="A62" s="25">
        <v>145010434</v>
      </c>
      <c r="B62" s="26" t="s">
        <v>442</v>
      </c>
      <c r="C62" s="26" t="s">
        <v>153</v>
      </c>
      <c r="D62" s="25" t="s">
        <v>60</v>
      </c>
      <c r="E62" s="27" t="s">
        <v>56</v>
      </c>
      <c r="F62" s="26" t="s">
        <v>16</v>
      </c>
      <c r="G62" s="26">
        <v>2014</v>
      </c>
      <c r="H62" s="28">
        <f>VLOOKUP(K62,考试安排!$C$17:$M$244,9,FALSE)</f>
        <v>42700</v>
      </c>
      <c r="I62" s="35" t="str">
        <f>VLOOKUP(K62,考试安排!$C$17:$M$244,10,FALSE)</f>
        <v>9:00-11:00</v>
      </c>
      <c r="J62" s="13" t="str">
        <f>VLOOKUP(K62,考试安排!$C$17:$M$244,11,FALSE)</f>
        <v>C2003</v>
      </c>
      <c r="K62" s="19" t="str">
        <f t="shared" si="0"/>
        <v>1090005B00重修</v>
      </c>
    </row>
    <row r="63" hidden="1" spans="1:11">
      <c r="A63" s="25">
        <v>145010601</v>
      </c>
      <c r="B63" s="26" t="s">
        <v>443</v>
      </c>
      <c r="C63" s="26" t="s">
        <v>155</v>
      </c>
      <c r="D63" s="25" t="s">
        <v>60</v>
      </c>
      <c r="E63" s="27" t="s">
        <v>56</v>
      </c>
      <c r="F63" s="26" t="s">
        <v>16</v>
      </c>
      <c r="G63" s="26">
        <v>2014</v>
      </c>
      <c r="H63" s="28">
        <f>VLOOKUP(K63,考试安排!$C$17:$M$244,9,FALSE)</f>
        <v>42700</v>
      </c>
      <c r="I63" s="35" t="str">
        <f>VLOOKUP(K63,考试安排!$C$17:$M$244,10,FALSE)</f>
        <v>9:00-11:00</v>
      </c>
      <c r="J63" s="13" t="str">
        <f>VLOOKUP(K63,考试安排!$C$17:$M$244,11,FALSE)</f>
        <v>C2003</v>
      </c>
      <c r="K63" s="19" t="str">
        <f t="shared" si="0"/>
        <v>1090005B00重修</v>
      </c>
    </row>
    <row r="64" hidden="1" spans="1:11">
      <c r="A64" s="25">
        <v>135010759</v>
      </c>
      <c r="B64" s="26" t="s">
        <v>444</v>
      </c>
      <c r="C64" s="26" t="s">
        <v>156</v>
      </c>
      <c r="D64" s="25" t="s">
        <v>60</v>
      </c>
      <c r="E64" s="27" t="s">
        <v>56</v>
      </c>
      <c r="F64" s="26" t="s">
        <v>16</v>
      </c>
      <c r="G64" s="26">
        <v>2014</v>
      </c>
      <c r="H64" s="28">
        <f>VLOOKUP(K64,考试安排!$C$17:$M$244,9,FALSE)</f>
        <v>42700</v>
      </c>
      <c r="I64" s="35" t="str">
        <f>VLOOKUP(K64,考试安排!$C$17:$M$244,10,FALSE)</f>
        <v>9:00-11:00</v>
      </c>
      <c r="J64" s="13" t="str">
        <f>VLOOKUP(K64,考试安排!$C$17:$M$244,11,FALSE)</f>
        <v>C2003</v>
      </c>
      <c r="K64" s="19" t="str">
        <f t="shared" si="0"/>
        <v>1090005B00重修</v>
      </c>
    </row>
    <row r="65" hidden="1" spans="1:11">
      <c r="A65" s="25">
        <v>125010966</v>
      </c>
      <c r="B65" s="26" t="s">
        <v>445</v>
      </c>
      <c r="C65" s="26" t="s">
        <v>158</v>
      </c>
      <c r="D65" s="25" t="s">
        <v>60</v>
      </c>
      <c r="E65" s="27" t="s">
        <v>56</v>
      </c>
      <c r="F65" s="26" t="s">
        <v>16</v>
      </c>
      <c r="G65" s="26">
        <v>2014</v>
      </c>
      <c r="H65" s="28">
        <f>VLOOKUP(K65,考试安排!$C$17:$M$244,9,FALSE)</f>
        <v>42700</v>
      </c>
      <c r="I65" s="35" t="str">
        <f>VLOOKUP(K65,考试安排!$C$17:$M$244,10,FALSE)</f>
        <v>9:00-11:00</v>
      </c>
      <c r="J65" s="13" t="str">
        <f>VLOOKUP(K65,考试安排!$C$17:$M$244,11,FALSE)</f>
        <v>C2003</v>
      </c>
      <c r="K65" s="19" t="str">
        <f t="shared" si="0"/>
        <v>1090005B00重修</v>
      </c>
    </row>
    <row r="66" hidden="1" spans="1:11">
      <c r="A66" s="36" t="s">
        <v>446</v>
      </c>
      <c r="B66" s="36" t="s">
        <v>445</v>
      </c>
      <c r="C66" s="36" t="s">
        <v>158</v>
      </c>
      <c r="D66" s="37" t="s">
        <v>60</v>
      </c>
      <c r="E66" s="36" t="s">
        <v>56</v>
      </c>
      <c r="F66" s="38" t="s">
        <v>16</v>
      </c>
      <c r="G66" s="38">
        <v>2014</v>
      </c>
      <c r="H66" s="28">
        <f>VLOOKUP(K66,考试安排!$C$17:$M$244,9,FALSE)</f>
        <v>42700</v>
      </c>
      <c r="I66" s="35" t="str">
        <f>VLOOKUP(K66,考试安排!$C$17:$M$244,10,FALSE)</f>
        <v>9:00-11:00</v>
      </c>
      <c r="J66" s="13" t="str">
        <f>VLOOKUP(K66,考试安排!$C$17:$M$244,11,FALSE)</f>
        <v>C2003</v>
      </c>
      <c r="K66" s="19" t="str">
        <f t="shared" ref="K66:K129" si="1">D66&amp;"重修"</f>
        <v>1090005B00重修</v>
      </c>
    </row>
    <row r="67" hidden="1" spans="1:11">
      <c r="A67" s="25">
        <v>145060113</v>
      </c>
      <c r="B67" s="26" t="s">
        <v>447</v>
      </c>
      <c r="C67" s="26" t="s">
        <v>168</v>
      </c>
      <c r="D67" s="25" t="s">
        <v>60</v>
      </c>
      <c r="E67" s="27" t="s">
        <v>56</v>
      </c>
      <c r="F67" s="26" t="s">
        <v>16</v>
      </c>
      <c r="G67" s="26">
        <v>2014</v>
      </c>
      <c r="H67" s="28">
        <f>VLOOKUP(K67,考试安排!$C$17:$M$244,9,FALSE)</f>
        <v>42700</v>
      </c>
      <c r="I67" s="35" t="str">
        <f>VLOOKUP(K67,考试安排!$C$17:$M$244,10,FALSE)</f>
        <v>9:00-11:00</v>
      </c>
      <c r="J67" s="13" t="str">
        <f>VLOOKUP(K67,考试安排!$C$17:$M$244,11,FALSE)</f>
        <v>C2003</v>
      </c>
      <c r="K67" s="19" t="str">
        <f t="shared" si="1"/>
        <v>1090005B00重修</v>
      </c>
    </row>
    <row r="68" hidden="1" spans="1:11">
      <c r="A68" s="25">
        <v>155011005</v>
      </c>
      <c r="B68" s="26" t="s">
        <v>448</v>
      </c>
      <c r="C68" s="26" t="s">
        <v>449</v>
      </c>
      <c r="D68" s="25" t="s">
        <v>60</v>
      </c>
      <c r="E68" s="27" t="s">
        <v>56</v>
      </c>
      <c r="F68" s="26" t="s">
        <v>16</v>
      </c>
      <c r="G68" s="26">
        <v>2015</v>
      </c>
      <c r="H68" s="28">
        <f>VLOOKUP(K68,考试安排!$C$17:$M$244,9,FALSE)</f>
        <v>42700</v>
      </c>
      <c r="I68" s="35" t="str">
        <f>VLOOKUP(K68,考试安排!$C$17:$M$244,10,FALSE)</f>
        <v>9:00-11:00</v>
      </c>
      <c r="J68" s="13" t="str">
        <f>VLOOKUP(K68,考试安排!$C$17:$M$244,11,FALSE)</f>
        <v>C2003</v>
      </c>
      <c r="K68" s="19" t="str">
        <f t="shared" si="1"/>
        <v>1090005B00重修</v>
      </c>
    </row>
    <row r="69" hidden="1" spans="1:11">
      <c r="A69" s="25">
        <v>155011126</v>
      </c>
      <c r="B69" s="26" t="s">
        <v>450</v>
      </c>
      <c r="C69" s="26" t="s">
        <v>451</v>
      </c>
      <c r="D69" s="25" t="s">
        <v>60</v>
      </c>
      <c r="E69" s="27" t="s">
        <v>56</v>
      </c>
      <c r="F69" s="26" t="s">
        <v>16</v>
      </c>
      <c r="G69" s="26">
        <v>2015</v>
      </c>
      <c r="H69" s="28">
        <f>VLOOKUP(K69,考试安排!$C$17:$M$244,9,FALSE)</f>
        <v>42700</v>
      </c>
      <c r="I69" s="35" t="str">
        <f>VLOOKUP(K69,考试安排!$C$17:$M$244,10,FALSE)</f>
        <v>9:00-11:00</v>
      </c>
      <c r="J69" s="13" t="str">
        <f>VLOOKUP(K69,考试安排!$C$17:$M$244,11,FALSE)</f>
        <v>C2003</v>
      </c>
      <c r="K69" s="19" t="str">
        <f t="shared" si="1"/>
        <v>1090005B00重修</v>
      </c>
    </row>
    <row r="70" hidden="1" spans="1:11">
      <c r="A70" s="25">
        <v>155011138</v>
      </c>
      <c r="B70" s="26" t="s">
        <v>452</v>
      </c>
      <c r="C70" s="26" t="s">
        <v>451</v>
      </c>
      <c r="D70" s="25" t="s">
        <v>60</v>
      </c>
      <c r="E70" s="27" t="s">
        <v>56</v>
      </c>
      <c r="F70" s="26" t="s">
        <v>16</v>
      </c>
      <c r="G70" s="26">
        <v>2015</v>
      </c>
      <c r="H70" s="28">
        <f>VLOOKUP(K70,考试安排!$C$17:$M$244,9,FALSE)</f>
        <v>42700</v>
      </c>
      <c r="I70" s="35" t="str">
        <f>VLOOKUP(K70,考试安排!$C$17:$M$244,10,FALSE)</f>
        <v>9:00-11:00</v>
      </c>
      <c r="J70" s="13" t="str">
        <f>VLOOKUP(K70,考试安排!$C$17:$M$244,11,FALSE)</f>
        <v>C2003</v>
      </c>
      <c r="K70" s="19" t="str">
        <f t="shared" si="1"/>
        <v>1090005B00重修</v>
      </c>
    </row>
    <row r="71" hidden="1" spans="1:11">
      <c r="A71" s="25">
        <v>155011215</v>
      </c>
      <c r="B71" s="26" t="s">
        <v>453</v>
      </c>
      <c r="C71" s="26" t="s">
        <v>454</v>
      </c>
      <c r="D71" s="25" t="s">
        <v>60</v>
      </c>
      <c r="E71" s="27" t="s">
        <v>56</v>
      </c>
      <c r="F71" s="26" t="s">
        <v>16</v>
      </c>
      <c r="G71" s="26">
        <v>2015</v>
      </c>
      <c r="H71" s="28">
        <f>VLOOKUP(K71,考试安排!$C$17:$M$244,9,FALSE)</f>
        <v>42700</v>
      </c>
      <c r="I71" s="35" t="str">
        <f>VLOOKUP(K71,考试安排!$C$17:$M$244,10,FALSE)</f>
        <v>9:00-11:00</v>
      </c>
      <c r="J71" s="13" t="str">
        <f>VLOOKUP(K71,考试安排!$C$17:$M$244,11,FALSE)</f>
        <v>C2003</v>
      </c>
      <c r="K71" s="19" t="str">
        <f t="shared" si="1"/>
        <v>1090005B00重修</v>
      </c>
    </row>
    <row r="72" hidden="1" spans="1:11">
      <c r="A72" s="25">
        <v>155011224</v>
      </c>
      <c r="B72" s="26" t="s">
        <v>455</v>
      </c>
      <c r="C72" s="26" t="s">
        <v>454</v>
      </c>
      <c r="D72" s="25" t="s">
        <v>60</v>
      </c>
      <c r="E72" s="27" t="s">
        <v>56</v>
      </c>
      <c r="F72" s="26" t="s">
        <v>16</v>
      </c>
      <c r="G72" s="26">
        <v>2015</v>
      </c>
      <c r="H72" s="28">
        <f>VLOOKUP(K72,考试安排!$C$17:$M$244,9,FALSE)</f>
        <v>42700</v>
      </c>
      <c r="I72" s="35" t="str">
        <f>VLOOKUP(K72,考试安排!$C$17:$M$244,10,FALSE)</f>
        <v>9:00-11:00</v>
      </c>
      <c r="J72" s="13" t="str">
        <f>VLOOKUP(K72,考试安排!$C$17:$M$244,11,FALSE)</f>
        <v>C2003</v>
      </c>
      <c r="K72" s="19" t="str">
        <f t="shared" si="1"/>
        <v>1090005B00重修</v>
      </c>
    </row>
    <row r="73" hidden="1" spans="1:11">
      <c r="A73" s="25">
        <v>155011344</v>
      </c>
      <c r="B73" s="26" t="s">
        <v>456</v>
      </c>
      <c r="C73" s="26" t="s">
        <v>457</v>
      </c>
      <c r="D73" s="25" t="s">
        <v>60</v>
      </c>
      <c r="E73" s="27" t="s">
        <v>56</v>
      </c>
      <c r="F73" s="26" t="s">
        <v>16</v>
      </c>
      <c r="G73" s="26">
        <v>2015</v>
      </c>
      <c r="H73" s="28">
        <f>VLOOKUP(K73,考试安排!$C$17:$M$244,9,FALSE)</f>
        <v>42700</v>
      </c>
      <c r="I73" s="35" t="str">
        <f>VLOOKUP(K73,考试安排!$C$17:$M$244,10,FALSE)</f>
        <v>9:00-11:00</v>
      </c>
      <c r="J73" s="13" t="str">
        <f>VLOOKUP(K73,考试安排!$C$17:$M$244,11,FALSE)</f>
        <v>C2003</v>
      </c>
      <c r="K73" s="19" t="str">
        <f t="shared" si="1"/>
        <v>1090005B00重修</v>
      </c>
    </row>
    <row r="74" hidden="1" spans="1:11">
      <c r="A74" s="25">
        <v>155011401</v>
      </c>
      <c r="B74" s="26" t="s">
        <v>458</v>
      </c>
      <c r="C74" s="26" t="s">
        <v>459</v>
      </c>
      <c r="D74" s="25" t="s">
        <v>60</v>
      </c>
      <c r="E74" s="27" t="s">
        <v>56</v>
      </c>
      <c r="F74" s="26" t="s">
        <v>16</v>
      </c>
      <c r="G74" s="26">
        <v>2015</v>
      </c>
      <c r="H74" s="28">
        <f>VLOOKUP(K74,考试安排!$C$17:$M$244,9,FALSE)</f>
        <v>42700</v>
      </c>
      <c r="I74" s="35" t="str">
        <f>VLOOKUP(K74,考试安排!$C$17:$M$244,10,FALSE)</f>
        <v>9:00-11:00</v>
      </c>
      <c r="J74" s="13" t="str">
        <f>VLOOKUP(K74,考试安排!$C$17:$M$244,11,FALSE)</f>
        <v>C2003</v>
      </c>
      <c r="K74" s="19" t="str">
        <f t="shared" si="1"/>
        <v>1090005B00重修</v>
      </c>
    </row>
    <row r="75" hidden="1" spans="1:11">
      <c r="A75" s="25">
        <v>155011423</v>
      </c>
      <c r="B75" s="26" t="s">
        <v>460</v>
      </c>
      <c r="C75" s="26" t="s">
        <v>459</v>
      </c>
      <c r="D75" s="25" t="s">
        <v>60</v>
      </c>
      <c r="E75" s="27" t="s">
        <v>56</v>
      </c>
      <c r="F75" s="26" t="s">
        <v>16</v>
      </c>
      <c r="G75" s="26">
        <v>2015</v>
      </c>
      <c r="H75" s="28">
        <f>VLOOKUP(K75,考试安排!$C$17:$M$244,9,FALSE)</f>
        <v>42700</v>
      </c>
      <c r="I75" s="35" t="str">
        <f>VLOOKUP(K75,考试安排!$C$17:$M$244,10,FALSE)</f>
        <v>9:00-11:00</v>
      </c>
      <c r="J75" s="13" t="str">
        <f>VLOOKUP(K75,考试安排!$C$17:$M$244,11,FALSE)</f>
        <v>C2003</v>
      </c>
      <c r="K75" s="19" t="str">
        <f t="shared" si="1"/>
        <v>1090005B00重修</v>
      </c>
    </row>
    <row r="76" hidden="1" spans="1:11">
      <c r="A76" s="25">
        <v>155011449</v>
      </c>
      <c r="B76" s="26" t="s">
        <v>461</v>
      </c>
      <c r="C76" s="26" t="s">
        <v>459</v>
      </c>
      <c r="D76" s="25" t="s">
        <v>60</v>
      </c>
      <c r="E76" s="27" t="s">
        <v>56</v>
      </c>
      <c r="F76" s="26" t="s">
        <v>16</v>
      </c>
      <c r="G76" s="26">
        <v>2015</v>
      </c>
      <c r="H76" s="28">
        <f>VLOOKUP(K76,考试安排!$C$17:$M$244,9,FALSE)</f>
        <v>42700</v>
      </c>
      <c r="I76" s="35" t="str">
        <f>VLOOKUP(K76,考试安排!$C$17:$M$244,10,FALSE)</f>
        <v>9:00-11:00</v>
      </c>
      <c r="J76" s="13" t="str">
        <f>VLOOKUP(K76,考试安排!$C$17:$M$244,11,FALSE)</f>
        <v>C2003</v>
      </c>
      <c r="K76" s="19" t="str">
        <f t="shared" si="1"/>
        <v>1090005B00重修</v>
      </c>
    </row>
    <row r="77" hidden="1" spans="1:11">
      <c r="A77" s="25">
        <v>155011458</v>
      </c>
      <c r="B77" s="26" t="s">
        <v>462</v>
      </c>
      <c r="C77" s="26" t="s">
        <v>459</v>
      </c>
      <c r="D77" s="25" t="s">
        <v>60</v>
      </c>
      <c r="E77" s="27" t="s">
        <v>56</v>
      </c>
      <c r="F77" s="26" t="s">
        <v>16</v>
      </c>
      <c r="G77" s="26">
        <v>2015</v>
      </c>
      <c r="H77" s="28">
        <f>VLOOKUP(K77,考试安排!$C$17:$M$244,9,FALSE)</f>
        <v>42700</v>
      </c>
      <c r="I77" s="35" t="str">
        <f>VLOOKUP(K77,考试安排!$C$17:$M$244,10,FALSE)</f>
        <v>9:00-11:00</v>
      </c>
      <c r="J77" s="13" t="str">
        <f>VLOOKUP(K77,考试安排!$C$17:$M$244,11,FALSE)</f>
        <v>C2003</v>
      </c>
      <c r="K77" s="19" t="str">
        <f t="shared" si="1"/>
        <v>1090005B00重修</v>
      </c>
    </row>
    <row r="78" hidden="1" spans="1:11">
      <c r="A78" s="25">
        <v>155010106</v>
      </c>
      <c r="B78" s="26" t="s">
        <v>463</v>
      </c>
      <c r="C78" s="26" t="s">
        <v>464</v>
      </c>
      <c r="D78" s="25" t="s">
        <v>60</v>
      </c>
      <c r="E78" s="27" t="s">
        <v>56</v>
      </c>
      <c r="F78" s="26" t="s">
        <v>16</v>
      </c>
      <c r="G78" s="26">
        <v>2015</v>
      </c>
      <c r="H78" s="28">
        <f>VLOOKUP(K78,考试安排!$C$17:$M$244,9,FALSE)</f>
        <v>42700</v>
      </c>
      <c r="I78" s="35" t="str">
        <f>VLOOKUP(K78,考试安排!$C$17:$M$244,10,FALSE)</f>
        <v>9:00-11:00</v>
      </c>
      <c r="J78" s="13" t="str">
        <f>VLOOKUP(K78,考试安排!$C$17:$M$244,11,FALSE)</f>
        <v>C2003</v>
      </c>
      <c r="K78" s="19" t="str">
        <f t="shared" si="1"/>
        <v>1090005B00重修</v>
      </c>
    </row>
    <row r="79" hidden="1" spans="1:11">
      <c r="A79" s="25">
        <v>155010107</v>
      </c>
      <c r="B79" s="26" t="s">
        <v>465</v>
      </c>
      <c r="C79" s="26" t="s">
        <v>464</v>
      </c>
      <c r="D79" s="25" t="s">
        <v>60</v>
      </c>
      <c r="E79" s="27" t="s">
        <v>56</v>
      </c>
      <c r="F79" s="26" t="s">
        <v>16</v>
      </c>
      <c r="G79" s="26">
        <v>2015</v>
      </c>
      <c r="H79" s="28">
        <f>VLOOKUP(K79,考试安排!$C$17:$M$244,9,FALSE)</f>
        <v>42700</v>
      </c>
      <c r="I79" s="35" t="str">
        <f>VLOOKUP(K79,考试安排!$C$17:$M$244,10,FALSE)</f>
        <v>9:00-11:00</v>
      </c>
      <c r="J79" s="13" t="str">
        <f>VLOOKUP(K79,考试安排!$C$17:$M$244,11,FALSE)</f>
        <v>C2003</v>
      </c>
      <c r="K79" s="19" t="str">
        <f t="shared" si="1"/>
        <v>1090005B00重修</v>
      </c>
    </row>
    <row r="80" hidden="1" spans="1:11">
      <c r="A80" s="25">
        <v>155010306</v>
      </c>
      <c r="B80" s="26" t="s">
        <v>466</v>
      </c>
      <c r="C80" s="26" t="s">
        <v>467</v>
      </c>
      <c r="D80" s="25" t="s">
        <v>60</v>
      </c>
      <c r="E80" s="27" t="s">
        <v>56</v>
      </c>
      <c r="F80" s="26" t="s">
        <v>16</v>
      </c>
      <c r="G80" s="26">
        <v>2015</v>
      </c>
      <c r="H80" s="28">
        <f>VLOOKUP(K80,考试安排!$C$17:$M$244,9,FALSE)</f>
        <v>42700</v>
      </c>
      <c r="I80" s="35" t="str">
        <f>VLOOKUP(K80,考试安排!$C$17:$M$244,10,FALSE)</f>
        <v>9:00-11:00</v>
      </c>
      <c r="J80" s="13" t="str">
        <f>VLOOKUP(K80,考试安排!$C$17:$M$244,11,FALSE)</f>
        <v>C2003</v>
      </c>
      <c r="K80" s="19" t="str">
        <f t="shared" si="1"/>
        <v>1090005B00重修</v>
      </c>
    </row>
    <row r="81" hidden="1" spans="1:11">
      <c r="A81" s="25">
        <v>155010315</v>
      </c>
      <c r="B81" s="26" t="s">
        <v>430</v>
      </c>
      <c r="C81" s="26" t="s">
        <v>467</v>
      </c>
      <c r="D81" s="25" t="s">
        <v>60</v>
      </c>
      <c r="E81" s="27" t="s">
        <v>56</v>
      </c>
      <c r="F81" s="26" t="s">
        <v>16</v>
      </c>
      <c r="G81" s="26">
        <v>2015</v>
      </c>
      <c r="H81" s="28">
        <f>VLOOKUP(K81,考试安排!$C$17:$M$244,9,FALSE)</f>
        <v>42700</v>
      </c>
      <c r="I81" s="35" t="str">
        <f>VLOOKUP(K81,考试安排!$C$17:$M$244,10,FALSE)</f>
        <v>9:00-11:00</v>
      </c>
      <c r="J81" s="13" t="str">
        <f>VLOOKUP(K81,考试安排!$C$17:$M$244,11,FALSE)</f>
        <v>C2003</v>
      </c>
      <c r="K81" s="19" t="str">
        <f t="shared" si="1"/>
        <v>1090005B00重修</v>
      </c>
    </row>
    <row r="82" hidden="1" spans="1:11">
      <c r="A82" s="25">
        <v>155010331</v>
      </c>
      <c r="B82" s="26" t="s">
        <v>468</v>
      </c>
      <c r="C82" s="26" t="s">
        <v>467</v>
      </c>
      <c r="D82" s="25" t="s">
        <v>60</v>
      </c>
      <c r="E82" s="27" t="s">
        <v>56</v>
      </c>
      <c r="F82" s="26" t="s">
        <v>16</v>
      </c>
      <c r="G82" s="26">
        <v>2015</v>
      </c>
      <c r="H82" s="28">
        <f>VLOOKUP(K82,考试安排!$C$17:$M$244,9,FALSE)</f>
        <v>42700</v>
      </c>
      <c r="I82" s="35" t="str">
        <f>VLOOKUP(K82,考试安排!$C$17:$M$244,10,FALSE)</f>
        <v>9:00-11:00</v>
      </c>
      <c r="J82" s="13" t="str">
        <f>VLOOKUP(K82,考试安排!$C$17:$M$244,11,FALSE)</f>
        <v>C2003</v>
      </c>
      <c r="K82" s="19" t="str">
        <f t="shared" si="1"/>
        <v>1090005B00重修</v>
      </c>
    </row>
    <row r="83" hidden="1" spans="1:11">
      <c r="A83" s="25">
        <v>155010349</v>
      </c>
      <c r="B83" s="26" t="s">
        <v>469</v>
      </c>
      <c r="C83" s="26" t="s">
        <v>467</v>
      </c>
      <c r="D83" s="25" t="s">
        <v>60</v>
      </c>
      <c r="E83" s="27" t="s">
        <v>56</v>
      </c>
      <c r="F83" s="26" t="s">
        <v>16</v>
      </c>
      <c r="G83" s="26">
        <v>2015</v>
      </c>
      <c r="H83" s="28">
        <f>VLOOKUP(K83,考试安排!$C$17:$M$244,9,FALSE)</f>
        <v>42700</v>
      </c>
      <c r="I83" s="35" t="str">
        <f>VLOOKUP(K83,考试安排!$C$17:$M$244,10,FALSE)</f>
        <v>9:00-11:00</v>
      </c>
      <c r="J83" s="13" t="str">
        <f>VLOOKUP(K83,考试安排!$C$17:$M$244,11,FALSE)</f>
        <v>C2003</v>
      </c>
      <c r="K83" s="19" t="str">
        <f t="shared" si="1"/>
        <v>1090005B00重修</v>
      </c>
    </row>
    <row r="84" hidden="1" spans="1:11">
      <c r="A84" s="25">
        <v>155010430</v>
      </c>
      <c r="B84" s="26" t="s">
        <v>470</v>
      </c>
      <c r="C84" s="26" t="s">
        <v>471</v>
      </c>
      <c r="D84" s="25" t="s">
        <v>60</v>
      </c>
      <c r="E84" s="27" t="s">
        <v>56</v>
      </c>
      <c r="F84" s="26" t="s">
        <v>16</v>
      </c>
      <c r="G84" s="26">
        <v>2015</v>
      </c>
      <c r="H84" s="28">
        <f>VLOOKUP(K84,考试安排!$C$17:$M$244,9,FALSE)</f>
        <v>42700</v>
      </c>
      <c r="I84" s="35" t="str">
        <f>VLOOKUP(K84,考试安排!$C$17:$M$244,10,FALSE)</f>
        <v>9:00-11:00</v>
      </c>
      <c r="J84" s="13" t="str">
        <f>VLOOKUP(K84,考试安排!$C$17:$M$244,11,FALSE)</f>
        <v>C2003</v>
      </c>
      <c r="K84" s="19" t="str">
        <f t="shared" si="1"/>
        <v>1090005B00重修</v>
      </c>
    </row>
    <row r="85" hidden="1" spans="1:11">
      <c r="A85" s="25">
        <v>155010449</v>
      </c>
      <c r="B85" s="26" t="s">
        <v>472</v>
      </c>
      <c r="C85" s="26" t="s">
        <v>471</v>
      </c>
      <c r="D85" s="25" t="s">
        <v>60</v>
      </c>
      <c r="E85" s="27" t="s">
        <v>56</v>
      </c>
      <c r="F85" s="26" t="s">
        <v>16</v>
      </c>
      <c r="G85" s="26">
        <v>2015</v>
      </c>
      <c r="H85" s="28">
        <f>VLOOKUP(K85,考试安排!$C$17:$M$244,9,FALSE)</f>
        <v>42700</v>
      </c>
      <c r="I85" s="35" t="str">
        <f>VLOOKUP(K85,考试安排!$C$17:$M$244,10,FALSE)</f>
        <v>9:00-11:00</v>
      </c>
      <c r="J85" s="13" t="str">
        <f>VLOOKUP(K85,考试安排!$C$17:$M$244,11,FALSE)</f>
        <v>C2003</v>
      </c>
      <c r="K85" s="19" t="str">
        <f t="shared" si="1"/>
        <v>1090005B00重修</v>
      </c>
    </row>
    <row r="86" hidden="1" spans="1:11">
      <c r="A86" s="25">
        <v>155010542</v>
      </c>
      <c r="B86" s="26" t="s">
        <v>473</v>
      </c>
      <c r="C86" s="26" t="s">
        <v>474</v>
      </c>
      <c r="D86" s="25" t="s">
        <v>60</v>
      </c>
      <c r="E86" s="27" t="s">
        <v>56</v>
      </c>
      <c r="F86" s="26" t="s">
        <v>16</v>
      </c>
      <c r="G86" s="26">
        <v>2015</v>
      </c>
      <c r="H86" s="28">
        <f>VLOOKUP(K86,考试安排!$C$17:$M$244,9,FALSE)</f>
        <v>42700</v>
      </c>
      <c r="I86" s="35" t="str">
        <f>VLOOKUP(K86,考试安排!$C$17:$M$244,10,FALSE)</f>
        <v>9:00-11:00</v>
      </c>
      <c r="J86" s="13" t="str">
        <f>VLOOKUP(K86,考试安排!$C$17:$M$244,11,FALSE)</f>
        <v>C2003</v>
      </c>
      <c r="K86" s="19" t="str">
        <f t="shared" si="1"/>
        <v>1090005B00重修</v>
      </c>
    </row>
    <row r="87" hidden="1" spans="1:11">
      <c r="A87" s="25">
        <v>155010543</v>
      </c>
      <c r="B87" s="26" t="s">
        <v>475</v>
      </c>
      <c r="C87" s="26" t="s">
        <v>474</v>
      </c>
      <c r="D87" s="25" t="s">
        <v>60</v>
      </c>
      <c r="E87" s="27" t="s">
        <v>56</v>
      </c>
      <c r="F87" s="26" t="s">
        <v>16</v>
      </c>
      <c r="G87" s="26">
        <v>2015</v>
      </c>
      <c r="H87" s="28">
        <f>VLOOKUP(K87,考试安排!$C$17:$M$244,9,FALSE)</f>
        <v>42700</v>
      </c>
      <c r="I87" s="35" t="str">
        <f>VLOOKUP(K87,考试安排!$C$17:$M$244,10,FALSE)</f>
        <v>9:00-11:00</v>
      </c>
      <c r="J87" s="13" t="str">
        <f>VLOOKUP(K87,考试安排!$C$17:$M$244,11,FALSE)</f>
        <v>C2003</v>
      </c>
      <c r="K87" s="19" t="str">
        <f t="shared" si="1"/>
        <v>1090005B00重修</v>
      </c>
    </row>
    <row r="88" hidden="1" spans="1:11">
      <c r="A88" s="25">
        <v>155010643</v>
      </c>
      <c r="B88" s="26" t="s">
        <v>476</v>
      </c>
      <c r="C88" s="26" t="s">
        <v>477</v>
      </c>
      <c r="D88" s="25" t="s">
        <v>60</v>
      </c>
      <c r="E88" s="27" t="s">
        <v>56</v>
      </c>
      <c r="F88" s="26" t="s">
        <v>16</v>
      </c>
      <c r="G88" s="26">
        <v>2015</v>
      </c>
      <c r="H88" s="28">
        <f>VLOOKUP(K88,考试安排!$C$17:$M$244,9,FALSE)</f>
        <v>42700</v>
      </c>
      <c r="I88" s="35" t="str">
        <f>VLOOKUP(K88,考试安排!$C$17:$M$244,10,FALSE)</f>
        <v>9:00-11:00</v>
      </c>
      <c r="J88" s="13" t="str">
        <f>VLOOKUP(K88,考试安排!$C$17:$M$244,11,FALSE)</f>
        <v>C2003</v>
      </c>
      <c r="K88" s="19" t="str">
        <f t="shared" si="1"/>
        <v>1090005B00重修</v>
      </c>
    </row>
    <row r="89" hidden="1" spans="1:11">
      <c r="A89" s="25">
        <v>155010711</v>
      </c>
      <c r="B89" s="26" t="s">
        <v>478</v>
      </c>
      <c r="C89" s="26" t="s">
        <v>479</v>
      </c>
      <c r="D89" s="25" t="s">
        <v>60</v>
      </c>
      <c r="E89" s="27" t="s">
        <v>56</v>
      </c>
      <c r="F89" s="26" t="s">
        <v>16</v>
      </c>
      <c r="G89" s="26">
        <v>2015</v>
      </c>
      <c r="H89" s="28">
        <f>VLOOKUP(K89,考试安排!$C$17:$M$244,9,FALSE)</f>
        <v>42700</v>
      </c>
      <c r="I89" s="35" t="str">
        <f>VLOOKUP(K89,考试安排!$C$17:$M$244,10,FALSE)</f>
        <v>9:00-11:00</v>
      </c>
      <c r="J89" s="13" t="str">
        <f>VLOOKUP(K89,考试安排!$C$17:$M$244,11,FALSE)</f>
        <v>C2003</v>
      </c>
      <c r="K89" s="19" t="str">
        <f t="shared" si="1"/>
        <v>1090005B00重修</v>
      </c>
    </row>
    <row r="90" hidden="1" spans="1:11">
      <c r="A90" s="25">
        <v>155010835</v>
      </c>
      <c r="B90" s="26" t="s">
        <v>480</v>
      </c>
      <c r="C90" s="26" t="s">
        <v>481</v>
      </c>
      <c r="D90" s="25" t="s">
        <v>60</v>
      </c>
      <c r="E90" s="27" t="s">
        <v>56</v>
      </c>
      <c r="F90" s="26" t="s">
        <v>16</v>
      </c>
      <c r="G90" s="26">
        <v>2015</v>
      </c>
      <c r="H90" s="28">
        <f>VLOOKUP(K90,考试安排!$C$17:$M$244,9,FALSE)</f>
        <v>42700</v>
      </c>
      <c r="I90" s="35" t="str">
        <f>VLOOKUP(K90,考试安排!$C$17:$M$244,10,FALSE)</f>
        <v>9:00-11:00</v>
      </c>
      <c r="J90" s="13" t="str">
        <f>VLOOKUP(K90,考试安排!$C$17:$M$244,11,FALSE)</f>
        <v>C2003</v>
      </c>
      <c r="K90" s="19" t="str">
        <f t="shared" si="1"/>
        <v>1090005B00重修</v>
      </c>
    </row>
    <row r="91" hidden="1" spans="1:11">
      <c r="A91" s="25">
        <v>155010846</v>
      </c>
      <c r="B91" s="26" t="s">
        <v>482</v>
      </c>
      <c r="C91" s="26" t="s">
        <v>481</v>
      </c>
      <c r="D91" s="25" t="s">
        <v>60</v>
      </c>
      <c r="E91" s="27" t="s">
        <v>56</v>
      </c>
      <c r="F91" s="26" t="s">
        <v>16</v>
      </c>
      <c r="G91" s="26">
        <v>2015</v>
      </c>
      <c r="H91" s="28">
        <f>VLOOKUP(K91,考试安排!$C$17:$M$244,9,FALSE)</f>
        <v>42700</v>
      </c>
      <c r="I91" s="35" t="str">
        <f>VLOOKUP(K91,考试安排!$C$17:$M$244,10,FALSE)</f>
        <v>9:00-11:00</v>
      </c>
      <c r="J91" s="13" t="str">
        <f>VLOOKUP(K91,考试安排!$C$17:$M$244,11,FALSE)</f>
        <v>C2003</v>
      </c>
      <c r="K91" s="19" t="str">
        <f t="shared" si="1"/>
        <v>1090005B00重修</v>
      </c>
    </row>
    <row r="92" hidden="1" spans="1:11">
      <c r="A92" s="25">
        <v>155010847</v>
      </c>
      <c r="B92" s="26" t="s">
        <v>483</v>
      </c>
      <c r="C92" s="26" t="s">
        <v>481</v>
      </c>
      <c r="D92" s="25" t="s">
        <v>60</v>
      </c>
      <c r="E92" s="27" t="s">
        <v>56</v>
      </c>
      <c r="F92" s="26" t="s">
        <v>16</v>
      </c>
      <c r="G92" s="26">
        <v>2015</v>
      </c>
      <c r="H92" s="28">
        <f>VLOOKUP(K92,考试安排!$C$17:$M$244,9,FALSE)</f>
        <v>42700</v>
      </c>
      <c r="I92" s="35" t="str">
        <f>VLOOKUP(K92,考试安排!$C$17:$M$244,10,FALSE)</f>
        <v>9:00-11:00</v>
      </c>
      <c r="J92" s="13" t="str">
        <f>VLOOKUP(K92,考试安排!$C$17:$M$244,11,FALSE)</f>
        <v>C2003</v>
      </c>
      <c r="K92" s="19" t="str">
        <f t="shared" si="1"/>
        <v>1090005B00重修</v>
      </c>
    </row>
    <row r="93" hidden="1" spans="1:11">
      <c r="A93" s="25">
        <v>145010945</v>
      </c>
      <c r="B93" s="26" t="s">
        <v>484</v>
      </c>
      <c r="C93" s="26" t="s">
        <v>485</v>
      </c>
      <c r="D93" s="25" t="s">
        <v>60</v>
      </c>
      <c r="E93" s="27" t="s">
        <v>56</v>
      </c>
      <c r="F93" s="26" t="s">
        <v>16</v>
      </c>
      <c r="G93" s="26">
        <v>2015</v>
      </c>
      <c r="H93" s="28">
        <f>VLOOKUP(K93,考试安排!$C$17:$M$244,9,FALSE)</f>
        <v>42700</v>
      </c>
      <c r="I93" s="35" t="str">
        <f>VLOOKUP(K93,考试安排!$C$17:$M$244,10,FALSE)</f>
        <v>9:00-11:00</v>
      </c>
      <c r="J93" s="13" t="str">
        <f>VLOOKUP(K93,考试安排!$C$17:$M$244,11,FALSE)</f>
        <v>C2003</v>
      </c>
      <c r="K93" s="19" t="str">
        <f t="shared" si="1"/>
        <v>1090005B00重修</v>
      </c>
    </row>
    <row r="94" hidden="1" spans="1:11">
      <c r="A94" s="25">
        <v>155010922</v>
      </c>
      <c r="B94" s="26" t="s">
        <v>486</v>
      </c>
      <c r="C94" s="26" t="s">
        <v>485</v>
      </c>
      <c r="D94" s="25" t="s">
        <v>60</v>
      </c>
      <c r="E94" s="27" t="s">
        <v>56</v>
      </c>
      <c r="F94" s="26" t="s">
        <v>16</v>
      </c>
      <c r="G94" s="26">
        <v>2015</v>
      </c>
      <c r="H94" s="28">
        <f>VLOOKUP(K94,考试安排!$C$17:$M$244,9,FALSE)</f>
        <v>42700</v>
      </c>
      <c r="I94" s="35" t="str">
        <f>VLOOKUP(K94,考试安排!$C$17:$M$244,10,FALSE)</f>
        <v>9:00-11:00</v>
      </c>
      <c r="J94" s="13" t="str">
        <f>VLOOKUP(K94,考试安排!$C$17:$M$244,11,FALSE)</f>
        <v>C2003</v>
      </c>
      <c r="K94" s="19" t="str">
        <f t="shared" si="1"/>
        <v>1090005B00重修</v>
      </c>
    </row>
    <row r="95" hidden="1" spans="1:11">
      <c r="A95" s="25">
        <v>155010934</v>
      </c>
      <c r="B95" s="26" t="s">
        <v>487</v>
      </c>
      <c r="C95" s="26" t="s">
        <v>485</v>
      </c>
      <c r="D95" s="25" t="s">
        <v>60</v>
      </c>
      <c r="E95" s="27" t="s">
        <v>56</v>
      </c>
      <c r="F95" s="26" t="s">
        <v>16</v>
      </c>
      <c r="G95" s="26">
        <v>2015</v>
      </c>
      <c r="H95" s="28">
        <f>VLOOKUP(K95,考试安排!$C$17:$M$244,9,FALSE)</f>
        <v>42700</v>
      </c>
      <c r="I95" s="35" t="str">
        <f>VLOOKUP(K95,考试安排!$C$17:$M$244,10,FALSE)</f>
        <v>9:00-11:00</v>
      </c>
      <c r="J95" s="13" t="str">
        <f>VLOOKUP(K95,考试安排!$C$17:$M$244,11,FALSE)</f>
        <v>C2003</v>
      </c>
      <c r="K95" s="19" t="str">
        <f t="shared" si="1"/>
        <v>1090005B00重修</v>
      </c>
    </row>
    <row r="96" hidden="1" spans="1:11">
      <c r="A96" s="25">
        <v>155030121</v>
      </c>
      <c r="B96" s="26" t="s">
        <v>488</v>
      </c>
      <c r="C96" s="26" t="s">
        <v>489</v>
      </c>
      <c r="D96" s="25" t="s">
        <v>60</v>
      </c>
      <c r="E96" s="27" t="s">
        <v>56</v>
      </c>
      <c r="F96" s="26" t="s">
        <v>16</v>
      </c>
      <c r="G96" s="26">
        <v>2015</v>
      </c>
      <c r="H96" s="28">
        <f>VLOOKUP(K96,考试安排!$C$17:$M$244,9,FALSE)</f>
        <v>42700</v>
      </c>
      <c r="I96" s="35" t="str">
        <f>VLOOKUP(K96,考试安排!$C$17:$M$244,10,FALSE)</f>
        <v>9:00-11:00</v>
      </c>
      <c r="J96" s="13">
        <v>4007</v>
      </c>
      <c r="K96" s="19" t="str">
        <f t="shared" si="1"/>
        <v>1090005B00重修</v>
      </c>
    </row>
    <row r="97" hidden="1" spans="1:11">
      <c r="A97" s="25">
        <v>155030149</v>
      </c>
      <c r="B97" s="26" t="s">
        <v>490</v>
      </c>
      <c r="C97" s="26" t="s">
        <v>489</v>
      </c>
      <c r="D97" s="25" t="s">
        <v>60</v>
      </c>
      <c r="E97" s="27" t="s">
        <v>56</v>
      </c>
      <c r="F97" s="26" t="s">
        <v>16</v>
      </c>
      <c r="G97" s="26">
        <v>2015</v>
      </c>
      <c r="H97" s="28">
        <f>VLOOKUP(K97,考试安排!$C$17:$M$244,9,FALSE)</f>
        <v>42700</v>
      </c>
      <c r="I97" s="35" t="str">
        <f>VLOOKUP(K97,考试安排!$C$17:$M$244,10,FALSE)</f>
        <v>9:00-11:00</v>
      </c>
      <c r="J97" s="13">
        <v>4007</v>
      </c>
      <c r="K97" s="19" t="str">
        <f t="shared" si="1"/>
        <v>1090005B00重修</v>
      </c>
    </row>
    <row r="98" hidden="1" spans="1:11">
      <c r="A98" s="25">
        <v>155030206</v>
      </c>
      <c r="B98" s="26" t="s">
        <v>491</v>
      </c>
      <c r="C98" s="26" t="s">
        <v>492</v>
      </c>
      <c r="D98" s="25" t="s">
        <v>60</v>
      </c>
      <c r="E98" s="27" t="s">
        <v>56</v>
      </c>
      <c r="F98" s="26" t="s">
        <v>16</v>
      </c>
      <c r="G98" s="26">
        <v>2015</v>
      </c>
      <c r="H98" s="28">
        <f>VLOOKUP(K98,考试安排!$C$17:$M$244,9,FALSE)</f>
        <v>42700</v>
      </c>
      <c r="I98" s="35" t="str">
        <f>VLOOKUP(K98,考试安排!$C$17:$M$244,10,FALSE)</f>
        <v>9:00-11:00</v>
      </c>
      <c r="J98" s="13">
        <v>4007</v>
      </c>
      <c r="K98" s="19" t="str">
        <f t="shared" si="1"/>
        <v>1090005B00重修</v>
      </c>
    </row>
    <row r="99" hidden="1" spans="1:11">
      <c r="A99" s="25">
        <v>154180101</v>
      </c>
      <c r="B99" s="26" t="s">
        <v>493</v>
      </c>
      <c r="C99" s="26" t="s">
        <v>314</v>
      </c>
      <c r="D99" s="25" t="s">
        <v>60</v>
      </c>
      <c r="E99" s="27" t="s">
        <v>56</v>
      </c>
      <c r="F99" s="26" t="s">
        <v>16</v>
      </c>
      <c r="G99" s="26">
        <v>2015</v>
      </c>
      <c r="H99" s="28">
        <f>VLOOKUP(K99,考试安排!$C$17:$M$244,9,FALSE)</f>
        <v>42700</v>
      </c>
      <c r="I99" s="35" t="str">
        <f>VLOOKUP(K99,考试安排!$C$17:$M$244,10,FALSE)</f>
        <v>9:00-11:00</v>
      </c>
      <c r="J99" s="13">
        <v>4007</v>
      </c>
      <c r="K99" s="19" t="str">
        <f t="shared" si="1"/>
        <v>1090005B00重修</v>
      </c>
    </row>
    <row r="100" hidden="1" spans="1:11">
      <c r="A100" s="25">
        <v>154180112</v>
      </c>
      <c r="B100" s="26" t="s">
        <v>494</v>
      </c>
      <c r="C100" s="26" t="s">
        <v>314</v>
      </c>
      <c r="D100" s="25" t="s">
        <v>60</v>
      </c>
      <c r="E100" s="27" t="s">
        <v>56</v>
      </c>
      <c r="F100" s="26" t="s">
        <v>16</v>
      </c>
      <c r="G100" s="26">
        <v>2015</v>
      </c>
      <c r="H100" s="28">
        <f>VLOOKUP(K100,考试安排!$C$17:$M$244,9,FALSE)</f>
        <v>42700</v>
      </c>
      <c r="I100" s="35" t="str">
        <f>VLOOKUP(K100,考试安排!$C$17:$M$244,10,FALSE)</f>
        <v>9:00-11:00</v>
      </c>
      <c r="J100" s="13">
        <v>4007</v>
      </c>
      <c r="K100" s="19" t="str">
        <f t="shared" si="1"/>
        <v>1090005B00重修</v>
      </c>
    </row>
    <row r="101" hidden="1" spans="1:11">
      <c r="A101" s="25">
        <v>155060111</v>
      </c>
      <c r="B101" s="26" t="s">
        <v>495</v>
      </c>
      <c r="C101" s="26" t="s">
        <v>496</v>
      </c>
      <c r="D101" s="25" t="s">
        <v>60</v>
      </c>
      <c r="E101" s="27" t="s">
        <v>56</v>
      </c>
      <c r="F101" s="26" t="s">
        <v>16</v>
      </c>
      <c r="G101" s="26">
        <v>2015</v>
      </c>
      <c r="H101" s="28">
        <f>VLOOKUP(K101,考试安排!$C$17:$M$244,9,FALSE)</f>
        <v>42700</v>
      </c>
      <c r="I101" s="35" t="str">
        <f>VLOOKUP(K101,考试安排!$C$17:$M$244,10,FALSE)</f>
        <v>9:00-11:00</v>
      </c>
      <c r="J101" s="13">
        <v>4007</v>
      </c>
      <c r="K101" s="19" t="str">
        <f t="shared" si="1"/>
        <v>1090005B00重修</v>
      </c>
    </row>
    <row r="102" hidden="1" spans="1:11">
      <c r="A102" s="25">
        <v>155060116</v>
      </c>
      <c r="B102" s="26" t="s">
        <v>497</v>
      </c>
      <c r="C102" s="26" t="s">
        <v>496</v>
      </c>
      <c r="D102" s="25" t="s">
        <v>60</v>
      </c>
      <c r="E102" s="27" t="s">
        <v>56</v>
      </c>
      <c r="F102" s="26" t="s">
        <v>16</v>
      </c>
      <c r="G102" s="26">
        <v>2015</v>
      </c>
      <c r="H102" s="28">
        <f>VLOOKUP(K102,考试安排!$C$17:$M$244,9,FALSE)</f>
        <v>42700</v>
      </c>
      <c r="I102" s="35" t="str">
        <f>VLOOKUP(K102,考试安排!$C$17:$M$244,10,FALSE)</f>
        <v>9:00-11:00</v>
      </c>
      <c r="J102" s="13">
        <v>4007</v>
      </c>
      <c r="K102" s="19" t="str">
        <f t="shared" si="1"/>
        <v>1090005B00重修</v>
      </c>
    </row>
    <row r="103" hidden="1" spans="1:11">
      <c r="A103" s="25">
        <v>155060201</v>
      </c>
      <c r="B103" s="26" t="s">
        <v>498</v>
      </c>
      <c r="C103" s="26" t="s">
        <v>499</v>
      </c>
      <c r="D103" s="25" t="s">
        <v>60</v>
      </c>
      <c r="E103" s="27" t="s">
        <v>56</v>
      </c>
      <c r="F103" s="26" t="s">
        <v>16</v>
      </c>
      <c r="G103" s="26">
        <v>2015</v>
      </c>
      <c r="H103" s="28">
        <f>VLOOKUP(K103,考试安排!$C$17:$M$244,9,FALSE)</f>
        <v>42700</v>
      </c>
      <c r="I103" s="35" t="str">
        <f>VLOOKUP(K103,考试安排!$C$17:$M$244,10,FALSE)</f>
        <v>9:00-11:00</v>
      </c>
      <c r="J103" s="13">
        <v>4007</v>
      </c>
      <c r="K103" s="19" t="str">
        <f t="shared" si="1"/>
        <v>1090005B00重修</v>
      </c>
    </row>
    <row r="104" hidden="1" spans="1:11">
      <c r="A104" s="25">
        <v>155060226</v>
      </c>
      <c r="B104" s="26" t="s">
        <v>500</v>
      </c>
      <c r="C104" s="26" t="s">
        <v>499</v>
      </c>
      <c r="D104" s="25" t="s">
        <v>60</v>
      </c>
      <c r="E104" s="27" t="s">
        <v>56</v>
      </c>
      <c r="F104" s="26" t="s">
        <v>16</v>
      </c>
      <c r="G104" s="26">
        <v>2015</v>
      </c>
      <c r="H104" s="28">
        <f>VLOOKUP(K104,考试安排!$C$17:$M$244,9,FALSE)</f>
        <v>42700</v>
      </c>
      <c r="I104" s="35" t="str">
        <f>VLOOKUP(K104,考试安排!$C$17:$M$244,10,FALSE)</f>
        <v>9:00-11:00</v>
      </c>
      <c r="J104" s="13">
        <v>4007</v>
      </c>
      <c r="K104" s="19" t="str">
        <f t="shared" si="1"/>
        <v>1090005B00重修</v>
      </c>
    </row>
    <row r="105" hidden="1" spans="1:11">
      <c r="A105" s="25">
        <v>155060257</v>
      </c>
      <c r="B105" s="26" t="s">
        <v>501</v>
      </c>
      <c r="C105" s="26" t="s">
        <v>499</v>
      </c>
      <c r="D105" s="25" t="s">
        <v>60</v>
      </c>
      <c r="E105" s="27" t="s">
        <v>56</v>
      </c>
      <c r="F105" s="26" t="s">
        <v>16</v>
      </c>
      <c r="G105" s="26">
        <v>2015</v>
      </c>
      <c r="H105" s="28">
        <f>VLOOKUP(K105,考试安排!$C$17:$M$244,9,FALSE)</f>
        <v>42700</v>
      </c>
      <c r="I105" s="35" t="str">
        <f>VLOOKUP(K105,考试安排!$C$17:$M$244,10,FALSE)</f>
        <v>9:00-11:00</v>
      </c>
      <c r="J105" s="13">
        <v>4007</v>
      </c>
      <c r="K105" s="19" t="str">
        <f t="shared" si="1"/>
        <v>1090005B00重修</v>
      </c>
    </row>
    <row r="106" hidden="1" spans="1:11">
      <c r="A106" s="25">
        <v>134110129</v>
      </c>
      <c r="B106" s="26" t="s">
        <v>502</v>
      </c>
      <c r="C106" s="26" t="s">
        <v>503</v>
      </c>
      <c r="D106" s="39" t="s">
        <v>60</v>
      </c>
      <c r="E106" s="27" t="s">
        <v>56</v>
      </c>
      <c r="F106" s="26" t="s">
        <v>144</v>
      </c>
      <c r="G106" s="26">
        <v>2013</v>
      </c>
      <c r="H106" s="28">
        <f>VLOOKUP(K106,考试安排!$C$17:$M$244,9,FALSE)</f>
        <v>42700</v>
      </c>
      <c r="I106" s="35" t="str">
        <f>VLOOKUP(K106,考试安排!$C$17:$M$244,10,FALSE)</f>
        <v>9:00-11:00</v>
      </c>
      <c r="J106" s="13">
        <v>4007</v>
      </c>
      <c r="K106" s="19" t="str">
        <f t="shared" si="1"/>
        <v>1090005B00重修</v>
      </c>
    </row>
    <row r="107" hidden="1" spans="1:11">
      <c r="A107" s="19">
        <v>134110145</v>
      </c>
      <c r="B107" s="19" t="s">
        <v>504</v>
      </c>
      <c r="C107" s="19" t="s">
        <v>503</v>
      </c>
      <c r="D107" s="39" t="s">
        <v>60</v>
      </c>
      <c r="E107" s="27" t="s">
        <v>56</v>
      </c>
      <c r="F107" s="26" t="s">
        <v>144</v>
      </c>
      <c r="G107" s="26">
        <v>2013</v>
      </c>
      <c r="H107" s="28">
        <f>VLOOKUP(K107,考试安排!$C$17:$M$244,9,FALSE)</f>
        <v>42700</v>
      </c>
      <c r="I107" s="35" t="str">
        <f>VLOOKUP(K107,考试安排!$C$17:$M$244,10,FALSE)</f>
        <v>9:00-11:00</v>
      </c>
      <c r="J107" s="13">
        <v>4007</v>
      </c>
      <c r="K107" s="19" t="str">
        <f t="shared" si="1"/>
        <v>1090005B00重修</v>
      </c>
    </row>
    <row r="108" hidden="1" spans="1:11">
      <c r="A108" s="25">
        <v>124110246</v>
      </c>
      <c r="B108" s="26" t="s">
        <v>375</v>
      </c>
      <c r="C108" s="26" t="s">
        <v>376</v>
      </c>
      <c r="D108" s="39" t="s">
        <v>60</v>
      </c>
      <c r="E108" s="27" t="s">
        <v>56</v>
      </c>
      <c r="F108" s="26" t="s">
        <v>144</v>
      </c>
      <c r="G108" s="26">
        <v>2013</v>
      </c>
      <c r="H108" s="28">
        <f>VLOOKUP(K108,考试安排!$C$17:$M$244,9,FALSE)</f>
        <v>42700</v>
      </c>
      <c r="I108" s="35" t="str">
        <f>VLOOKUP(K108,考试安排!$C$17:$M$244,10,FALSE)</f>
        <v>9:00-11:00</v>
      </c>
      <c r="J108" s="13">
        <v>4007</v>
      </c>
      <c r="K108" s="19" t="str">
        <f t="shared" si="1"/>
        <v>1090005B00重修</v>
      </c>
    </row>
    <row r="109" hidden="1" spans="1:11">
      <c r="A109" s="25">
        <v>134110201</v>
      </c>
      <c r="B109" s="26" t="s">
        <v>505</v>
      </c>
      <c r="C109" s="26" t="s">
        <v>376</v>
      </c>
      <c r="D109" s="39" t="s">
        <v>60</v>
      </c>
      <c r="E109" s="27" t="s">
        <v>56</v>
      </c>
      <c r="F109" s="26" t="s">
        <v>144</v>
      </c>
      <c r="G109" s="26">
        <v>2013</v>
      </c>
      <c r="H109" s="28">
        <f>VLOOKUP(K109,考试安排!$C$17:$M$244,9,FALSE)</f>
        <v>42700</v>
      </c>
      <c r="I109" s="35" t="str">
        <f>VLOOKUP(K109,考试安排!$C$17:$M$244,10,FALSE)</f>
        <v>9:00-11:00</v>
      </c>
      <c r="J109" s="13">
        <v>4007</v>
      </c>
      <c r="K109" s="19" t="str">
        <f t="shared" si="1"/>
        <v>1090005B00重修</v>
      </c>
    </row>
    <row r="110" hidden="1" spans="1:11">
      <c r="A110" s="25">
        <v>134110211</v>
      </c>
      <c r="B110" s="26" t="s">
        <v>506</v>
      </c>
      <c r="C110" s="26" t="s">
        <v>376</v>
      </c>
      <c r="D110" s="39" t="s">
        <v>60</v>
      </c>
      <c r="E110" s="27" t="s">
        <v>56</v>
      </c>
      <c r="F110" s="26" t="s">
        <v>144</v>
      </c>
      <c r="G110" s="26">
        <v>2013</v>
      </c>
      <c r="H110" s="28">
        <f>VLOOKUP(K110,考试安排!$C$17:$M$244,9,FALSE)</f>
        <v>42700</v>
      </c>
      <c r="I110" s="35" t="str">
        <f>VLOOKUP(K110,考试安排!$C$17:$M$244,10,FALSE)</f>
        <v>9:00-11:00</v>
      </c>
      <c r="J110" s="13">
        <v>4007</v>
      </c>
      <c r="K110" s="19" t="str">
        <f t="shared" si="1"/>
        <v>1090005B00重修</v>
      </c>
    </row>
    <row r="111" hidden="1" spans="1:11">
      <c r="A111" s="25">
        <v>134110212</v>
      </c>
      <c r="B111" s="26" t="s">
        <v>507</v>
      </c>
      <c r="C111" s="26" t="s">
        <v>376</v>
      </c>
      <c r="D111" s="39" t="s">
        <v>60</v>
      </c>
      <c r="E111" s="27" t="s">
        <v>56</v>
      </c>
      <c r="F111" s="26" t="s">
        <v>144</v>
      </c>
      <c r="G111" s="26">
        <v>2013</v>
      </c>
      <c r="H111" s="28">
        <f>VLOOKUP(K111,考试安排!$C$17:$M$244,9,FALSE)</f>
        <v>42700</v>
      </c>
      <c r="I111" s="35" t="str">
        <f>VLOOKUP(K111,考试安排!$C$17:$M$244,10,FALSE)</f>
        <v>9:00-11:00</v>
      </c>
      <c r="J111" s="13">
        <v>4007</v>
      </c>
      <c r="K111" s="19" t="str">
        <f t="shared" si="1"/>
        <v>1090005B00重修</v>
      </c>
    </row>
    <row r="112" hidden="1" spans="1:11">
      <c r="A112" s="25">
        <v>154110101</v>
      </c>
      <c r="B112" s="26" t="s">
        <v>508</v>
      </c>
      <c r="C112" s="26" t="s">
        <v>178</v>
      </c>
      <c r="D112" s="25" t="s">
        <v>60</v>
      </c>
      <c r="E112" s="27" t="s">
        <v>56</v>
      </c>
      <c r="F112" s="26" t="s">
        <v>144</v>
      </c>
      <c r="G112" s="26">
        <v>2015</v>
      </c>
      <c r="H112" s="28">
        <f>VLOOKUP(K112,考试安排!$C$17:$M$244,9,FALSE)</f>
        <v>42700</v>
      </c>
      <c r="I112" s="35" t="str">
        <f>VLOOKUP(K112,考试安排!$C$17:$M$244,10,FALSE)</f>
        <v>9:00-11:00</v>
      </c>
      <c r="J112" s="13">
        <v>4007</v>
      </c>
      <c r="K112" s="19" t="str">
        <f t="shared" si="1"/>
        <v>1090005B00重修</v>
      </c>
    </row>
    <row r="113" hidden="1" spans="1:11">
      <c r="A113" s="25">
        <v>154110111</v>
      </c>
      <c r="B113" s="26" t="s">
        <v>509</v>
      </c>
      <c r="C113" s="26" t="s">
        <v>178</v>
      </c>
      <c r="D113" s="25" t="s">
        <v>60</v>
      </c>
      <c r="E113" s="27" t="s">
        <v>56</v>
      </c>
      <c r="F113" s="26" t="s">
        <v>144</v>
      </c>
      <c r="G113" s="26">
        <v>2015</v>
      </c>
      <c r="H113" s="28">
        <f>VLOOKUP(K113,考试安排!$C$17:$M$244,9,FALSE)</f>
        <v>42700</v>
      </c>
      <c r="I113" s="35" t="str">
        <f>VLOOKUP(K113,考试安排!$C$17:$M$244,10,FALSE)</f>
        <v>9:00-11:00</v>
      </c>
      <c r="J113" s="13">
        <v>4007</v>
      </c>
      <c r="K113" s="19" t="str">
        <f t="shared" si="1"/>
        <v>1090005B00重修</v>
      </c>
    </row>
    <row r="114" hidden="1" spans="1:11">
      <c r="A114" s="25">
        <v>154110112</v>
      </c>
      <c r="B114" s="26" t="s">
        <v>510</v>
      </c>
      <c r="C114" s="26" t="s">
        <v>178</v>
      </c>
      <c r="D114" s="25" t="s">
        <v>60</v>
      </c>
      <c r="E114" s="27" t="s">
        <v>56</v>
      </c>
      <c r="F114" s="26" t="s">
        <v>144</v>
      </c>
      <c r="G114" s="26">
        <v>2015</v>
      </c>
      <c r="H114" s="28">
        <f>VLOOKUP(K114,考试安排!$C$17:$M$244,9,FALSE)</f>
        <v>42700</v>
      </c>
      <c r="I114" s="35" t="str">
        <f>VLOOKUP(K114,考试安排!$C$17:$M$244,10,FALSE)</f>
        <v>9:00-11:00</v>
      </c>
      <c r="J114" s="13">
        <v>4007</v>
      </c>
      <c r="K114" s="19" t="str">
        <f t="shared" si="1"/>
        <v>1090005B00重修</v>
      </c>
    </row>
    <row r="115" hidden="1" spans="1:11">
      <c r="A115" s="25">
        <v>154110113</v>
      </c>
      <c r="B115" s="26" t="s">
        <v>511</v>
      </c>
      <c r="C115" s="26" t="s">
        <v>178</v>
      </c>
      <c r="D115" s="25" t="s">
        <v>60</v>
      </c>
      <c r="E115" s="27" t="s">
        <v>56</v>
      </c>
      <c r="F115" s="26" t="s">
        <v>144</v>
      </c>
      <c r="G115" s="26">
        <v>2015</v>
      </c>
      <c r="H115" s="28">
        <f>VLOOKUP(K115,考试安排!$C$17:$M$244,9,FALSE)</f>
        <v>42700</v>
      </c>
      <c r="I115" s="35" t="str">
        <f>VLOOKUP(K115,考试安排!$C$17:$M$244,10,FALSE)</f>
        <v>9:00-11:00</v>
      </c>
      <c r="J115" s="13">
        <v>4007</v>
      </c>
      <c r="K115" s="19" t="str">
        <f t="shared" si="1"/>
        <v>1090005B00重修</v>
      </c>
    </row>
    <row r="116" hidden="1" spans="1:11">
      <c r="A116" s="25">
        <v>154110119</v>
      </c>
      <c r="B116" s="26" t="s">
        <v>512</v>
      </c>
      <c r="C116" s="26" t="s">
        <v>178</v>
      </c>
      <c r="D116" s="25" t="s">
        <v>60</v>
      </c>
      <c r="E116" s="27" t="s">
        <v>56</v>
      </c>
      <c r="F116" s="26" t="s">
        <v>144</v>
      </c>
      <c r="G116" s="26">
        <v>2015</v>
      </c>
      <c r="H116" s="28">
        <f>VLOOKUP(K116,考试安排!$C$17:$M$244,9,FALSE)</f>
        <v>42700</v>
      </c>
      <c r="I116" s="35" t="str">
        <f>VLOOKUP(K116,考试安排!$C$17:$M$244,10,FALSE)</f>
        <v>9:00-11:00</v>
      </c>
      <c r="J116" s="13">
        <v>4007</v>
      </c>
      <c r="K116" s="19" t="str">
        <f t="shared" si="1"/>
        <v>1090005B00重修</v>
      </c>
    </row>
    <row r="117" hidden="1" spans="1:11">
      <c r="A117" s="25">
        <v>154110121</v>
      </c>
      <c r="B117" s="26" t="s">
        <v>513</v>
      </c>
      <c r="C117" s="26" t="s">
        <v>178</v>
      </c>
      <c r="D117" s="25" t="s">
        <v>60</v>
      </c>
      <c r="E117" s="27" t="s">
        <v>56</v>
      </c>
      <c r="F117" s="26" t="s">
        <v>144</v>
      </c>
      <c r="G117" s="26">
        <v>2015</v>
      </c>
      <c r="H117" s="28">
        <f>VLOOKUP(K117,考试安排!$C$17:$M$244,9,FALSE)</f>
        <v>42700</v>
      </c>
      <c r="I117" s="35" t="str">
        <f>VLOOKUP(K117,考试安排!$C$17:$M$244,10,FALSE)</f>
        <v>9:00-11:00</v>
      </c>
      <c r="J117" s="13">
        <v>4007</v>
      </c>
      <c r="K117" s="19" t="str">
        <f t="shared" si="1"/>
        <v>1090005B00重修</v>
      </c>
    </row>
    <row r="118" hidden="1" spans="1:11">
      <c r="A118" s="25">
        <v>154110138</v>
      </c>
      <c r="B118" s="26" t="s">
        <v>514</v>
      </c>
      <c r="C118" s="26" t="s">
        <v>178</v>
      </c>
      <c r="D118" s="25" t="s">
        <v>60</v>
      </c>
      <c r="E118" s="27" t="s">
        <v>56</v>
      </c>
      <c r="F118" s="26" t="s">
        <v>144</v>
      </c>
      <c r="G118" s="26">
        <v>2015</v>
      </c>
      <c r="H118" s="28">
        <f>VLOOKUP(K118,考试安排!$C$17:$M$244,9,FALSE)</f>
        <v>42700</v>
      </c>
      <c r="I118" s="35" t="str">
        <f>VLOOKUP(K118,考试安排!$C$17:$M$244,10,FALSE)</f>
        <v>9:00-11:00</v>
      </c>
      <c r="J118" s="13">
        <v>4007</v>
      </c>
      <c r="K118" s="19" t="str">
        <f t="shared" si="1"/>
        <v>1090005B00重修</v>
      </c>
    </row>
    <row r="119" hidden="1" spans="1:11">
      <c r="A119" s="25">
        <v>154110146</v>
      </c>
      <c r="B119" s="26" t="s">
        <v>515</v>
      </c>
      <c r="C119" s="26" t="s">
        <v>178</v>
      </c>
      <c r="D119" s="25" t="s">
        <v>60</v>
      </c>
      <c r="E119" s="27" t="s">
        <v>56</v>
      </c>
      <c r="F119" s="26" t="s">
        <v>144</v>
      </c>
      <c r="G119" s="26">
        <v>2015</v>
      </c>
      <c r="H119" s="28">
        <f>VLOOKUP(K119,考试安排!$C$17:$M$244,9,FALSE)</f>
        <v>42700</v>
      </c>
      <c r="I119" s="35" t="str">
        <f>VLOOKUP(K119,考试安排!$C$17:$M$244,10,FALSE)</f>
        <v>9:00-11:00</v>
      </c>
      <c r="J119" s="13">
        <v>4007</v>
      </c>
      <c r="K119" s="19" t="str">
        <f t="shared" si="1"/>
        <v>1090005B00重修</v>
      </c>
    </row>
    <row r="120" hidden="1" spans="1:11">
      <c r="A120" s="25">
        <v>154110153</v>
      </c>
      <c r="B120" s="26" t="s">
        <v>516</v>
      </c>
      <c r="C120" s="26" t="s">
        <v>178</v>
      </c>
      <c r="D120" s="25" t="s">
        <v>60</v>
      </c>
      <c r="E120" s="27" t="s">
        <v>56</v>
      </c>
      <c r="F120" s="26" t="s">
        <v>144</v>
      </c>
      <c r="G120" s="26">
        <v>2015</v>
      </c>
      <c r="H120" s="28">
        <f>VLOOKUP(K120,考试安排!$C$17:$M$244,9,FALSE)</f>
        <v>42700</v>
      </c>
      <c r="I120" s="35" t="str">
        <f>VLOOKUP(K120,考试安排!$C$17:$M$244,10,FALSE)</f>
        <v>9:00-11:00</v>
      </c>
      <c r="J120" s="13">
        <v>4007</v>
      </c>
      <c r="K120" s="19" t="str">
        <f t="shared" si="1"/>
        <v>1090005B00重修</v>
      </c>
    </row>
    <row r="121" hidden="1" spans="1:11">
      <c r="A121" s="25">
        <v>154240107</v>
      </c>
      <c r="B121" s="26" t="s">
        <v>517</v>
      </c>
      <c r="C121" s="26" t="s">
        <v>518</v>
      </c>
      <c r="D121" s="25" t="s">
        <v>60</v>
      </c>
      <c r="E121" s="27" t="s">
        <v>56</v>
      </c>
      <c r="F121" s="26" t="s">
        <v>182</v>
      </c>
      <c r="G121" s="26">
        <v>2015</v>
      </c>
      <c r="H121" s="28">
        <f>VLOOKUP(K121,考试安排!$C$17:$M$244,9,FALSE)</f>
        <v>42700</v>
      </c>
      <c r="I121" s="35" t="str">
        <f>VLOOKUP(K121,考试安排!$C$17:$M$244,10,FALSE)</f>
        <v>9:00-11:00</v>
      </c>
      <c r="J121" s="13">
        <v>4007</v>
      </c>
      <c r="K121" s="19" t="str">
        <f t="shared" si="1"/>
        <v>1090005B00重修</v>
      </c>
    </row>
    <row r="122" hidden="1" spans="1:11">
      <c r="A122" s="25">
        <v>154240129</v>
      </c>
      <c r="B122" s="26" t="s">
        <v>519</v>
      </c>
      <c r="C122" s="26" t="s">
        <v>518</v>
      </c>
      <c r="D122" s="25" t="s">
        <v>60</v>
      </c>
      <c r="E122" s="27" t="s">
        <v>56</v>
      </c>
      <c r="F122" s="26" t="s">
        <v>182</v>
      </c>
      <c r="G122" s="26">
        <v>2015</v>
      </c>
      <c r="H122" s="28">
        <f>VLOOKUP(K122,考试安排!$C$17:$M$244,9,FALSE)</f>
        <v>42700</v>
      </c>
      <c r="I122" s="35" t="str">
        <f>VLOOKUP(K122,考试安排!$C$17:$M$244,10,FALSE)</f>
        <v>9:00-11:00</v>
      </c>
      <c r="J122" s="13">
        <v>4007</v>
      </c>
      <c r="K122" s="19" t="str">
        <f t="shared" si="1"/>
        <v>1090005B00重修</v>
      </c>
    </row>
    <row r="123" hidden="1" spans="1:11">
      <c r="A123" s="25">
        <v>154240131</v>
      </c>
      <c r="B123" s="26" t="s">
        <v>520</v>
      </c>
      <c r="C123" s="26" t="s">
        <v>518</v>
      </c>
      <c r="D123" s="25" t="s">
        <v>60</v>
      </c>
      <c r="E123" s="27" t="s">
        <v>56</v>
      </c>
      <c r="F123" s="26" t="s">
        <v>182</v>
      </c>
      <c r="G123" s="26">
        <v>2015</v>
      </c>
      <c r="H123" s="28">
        <f>VLOOKUP(K123,考试安排!$C$17:$M$244,9,FALSE)</f>
        <v>42700</v>
      </c>
      <c r="I123" s="35" t="str">
        <f>VLOOKUP(K123,考试安排!$C$17:$M$244,10,FALSE)</f>
        <v>9:00-11:00</v>
      </c>
      <c r="J123" s="13">
        <v>4007</v>
      </c>
      <c r="K123" s="19" t="str">
        <f t="shared" si="1"/>
        <v>1090005B00重修</v>
      </c>
    </row>
    <row r="124" hidden="1" spans="1:11">
      <c r="A124" s="25">
        <v>121040113</v>
      </c>
      <c r="B124" s="26" t="s">
        <v>521</v>
      </c>
      <c r="C124" s="26" t="s">
        <v>522</v>
      </c>
      <c r="D124" s="25" t="s">
        <v>60</v>
      </c>
      <c r="E124" s="27" t="s">
        <v>56</v>
      </c>
      <c r="F124" s="26" t="s">
        <v>27</v>
      </c>
      <c r="G124" s="26">
        <v>2012</v>
      </c>
      <c r="H124" s="28">
        <f>VLOOKUP(K124,考试安排!$C$17:$M$244,9,FALSE)</f>
        <v>42700</v>
      </c>
      <c r="I124" s="35" t="str">
        <f>VLOOKUP(K124,考试安排!$C$17:$M$244,10,FALSE)</f>
        <v>9:00-11:00</v>
      </c>
      <c r="J124" s="13">
        <v>4007</v>
      </c>
      <c r="K124" s="19" t="str">
        <f t="shared" si="1"/>
        <v>1090005B00重修</v>
      </c>
    </row>
    <row r="125" hidden="1" spans="1:11">
      <c r="A125" s="25">
        <v>121040119</v>
      </c>
      <c r="B125" s="26" t="s">
        <v>488</v>
      </c>
      <c r="C125" s="26" t="s">
        <v>522</v>
      </c>
      <c r="D125" s="25" t="s">
        <v>60</v>
      </c>
      <c r="E125" s="27" t="s">
        <v>56</v>
      </c>
      <c r="F125" s="26" t="s">
        <v>27</v>
      </c>
      <c r="G125" s="26">
        <v>2012</v>
      </c>
      <c r="H125" s="28">
        <f>VLOOKUP(K125,考试安排!$C$17:$M$244,9,FALSE)</f>
        <v>42700</v>
      </c>
      <c r="I125" s="35" t="str">
        <f>VLOOKUP(K125,考试安排!$C$17:$M$244,10,FALSE)</f>
        <v>9:00-11:00</v>
      </c>
      <c r="J125" s="13">
        <v>4007</v>
      </c>
      <c r="K125" s="19" t="str">
        <f t="shared" si="1"/>
        <v>1090005B00重修</v>
      </c>
    </row>
    <row r="126" hidden="1" spans="1:11">
      <c r="A126" s="25">
        <v>121040127</v>
      </c>
      <c r="B126" s="26" t="s">
        <v>523</v>
      </c>
      <c r="C126" s="26" t="s">
        <v>522</v>
      </c>
      <c r="D126" s="25" t="s">
        <v>60</v>
      </c>
      <c r="E126" s="27" t="s">
        <v>56</v>
      </c>
      <c r="F126" s="26" t="s">
        <v>27</v>
      </c>
      <c r="G126" s="26">
        <v>2012</v>
      </c>
      <c r="H126" s="28">
        <f>VLOOKUP(K126,考试安排!$C$17:$M$244,9,FALSE)</f>
        <v>42700</v>
      </c>
      <c r="I126" s="35" t="str">
        <f>VLOOKUP(K126,考试安排!$C$17:$M$244,10,FALSE)</f>
        <v>9:00-11:00</v>
      </c>
      <c r="J126" s="13">
        <v>4007</v>
      </c>
      <c r="K126" s="19" t="str">
        <f t="shared" si="1"/>
        <v>1090005B00重修</v>
      </c>
    </row>
    <row r="127" hidden="1" spans="1:11">
      <c r="A127" s="25">
        <v>121040134</v>
      </c>
      <c r="B127" s="26" t="s">
        <v>524</v>
      </c>
      <c r="C127" s="26" t="s">
        <v>522</v>
      </c>
      <c r="D127" s="25" t="s">
        <v>60</v>
      </c>
      <c r="E127" s="27" t="s">
        <v>56</v>
      </c>
      <c r="F127" s="26" t="s">
        <v>27</v>
      </c>
      <c r="G127" s="26">
        <v>2012</v>
      </c>
      <c r="H127" s="28">
        <f>VLOOKUP(K127,考试安排!$C$17:$M$244,9,FALSE)</f>
        <v>42700</v>
      </c>
      <c r="I127" s="35" t="str">
        <f>VLOOKUP(K127,考试安排!$C$17:$M$244,10,FALSE)</f>
        <v>9:00-11:00</v>
      </c>
      <c r="J127" s="13">
        <v>4007</v>
      </c>
      <c r="K127" s="19" t="str">
        <f t="shared" si="1"/>
        <v>1090005B00重修</v>
      </c>
    </row>
    <row r="128" hidden="1" spans="1:11">
      <c r="A128" s="25">
        <v>121040142</v>
      </c>
      <c r="B128" s="26" t="s">
        <v>525</v>
      </c>
      <c r="C128" s="26" t="s">
        <v>522</v>
      </c>
      <c r="D128" s="25" t="s">
        <v>60</v>
      </c>
      <c r="E128" s="27" t="s">
        <v>56</v>
      </c>
      <c r="F128" s="26" t="s">
        <v>27</v>
      </c>
      <c r="G128" s="26">
        <v>2012</v>
      </c>
      <c r="H128" s="28">
        <f>VLOOKUP(K128,考试安排!$C$17:$M$244,9,FALSE)</f>
        <v>42700</v>
      </c>
      <c r="I128" s="35" t="str">
        <f>VLOOKUP(K128,考试安排!$C$17:$M$244,10,FALSE)</f>
        <v>9:00-11:00</v>
      </c>
      <c r="J128" s="13">
        <v>4007</v>
      </c>
      <c r="K128" s="19" t="str">
        <f t="shared" si="1"/>
        <v>1090005B00重修</v>
      </c>
    </row>
    <row r="129" hidden="1" spans="1:11">
      <c r="A129" s="25">
        <v>145010217</v>
      </c>
      <c r="B129" s="26" t="s">
        <v>526</v>
      </c>
      <c r="C129" s="26" t="s">
        <v>159</v>
      </c>
      <c r="D129" s="25" t="s">
        <v>60</v>
      </c>
      <c r="E129" s="27" t="s">
        <v>56</v>
      </c>
      <c r="F129" s="26" t="s">
        <v>16</v>
      </c>
      <c r="G129" s="26">
        <v>2014</v>
      </c>
      <c r="H129" s="28">
        <f>VLOOKUP(K129,考试安排!$C$17:$M$244,9,FALSE)</f>
        <v>42700</v>
      </c>
      <c r="I129" s="35" t="str">
        <f>VLOOKUP(K129,考试安排!$C$17:$M$244,10,FALSE)</f>
        <v>9:00-11:00</v>
      </c>
      <c r="J129" s="13">
        <v>4007</v>
      </c>
      <c r="K129" s="19" t="str">
        <f t="shared" si="1"/>
        <v>1090005B00重修</v>
      </c>
    </row>
    <row r="130" hidden="1" spans="1:11">
      <c r="A130" s="25">
        <v>155010239</v>
      </c>
      <c r="B130" s="26" t="s">
        <v>527</v>
      </c>
      <c r="C130" s="26" t="s">
        <v>528</v>
      </c>
      <c r="D130" s="25" t="s">
        <v>60</v>
      </c>
      <c r="E130" s="27" t="s">
        <v>56</v>
      </c>
      <c r="F130" s="26" t="s">
        <v>16</v>
      </c>
      <c r="G130" s="26">
        <v>2015</v>
      </c>
      <c r="H130" s="28">
        <f>VLOOKUP(K130,考试安排!$C$17:$M$244,9,FALSE)</f>
        <v>42700</v>
      </c>
      <c r="I130" s="35" t="str">
        <f>VLOOKUP(K130,考试安排!$C$17:$M$244,10,FALSE)</f>
        <v>9:00-11:00</v>
      </c>
      <c r="J130" s="13">
        <v>4007</v>
      </c>
      <c r="K130" s="19" t="str">
        <f t="shared" ref="K130:K193" si="2">D130&amp;"重修"</f>
        <v>1090005B00重修</v>
      </c>
    </row>
    <row r="131" hidden="1" spans="1:11">
      <c r="A131" s="25">
        <v>155011144</v>
      </c>
      <c r="B131" s="26" t="s">
        <v>529</v>
      </c>
      <c r="C131" s="26" t="s">
        <v>528</v>
      </c>
      <c r="D131" s="25" t="s">
        <v>60</v>
      </c>
      <c r="E131" s="27" t="s">
        <v>56</v>
      </c>
      <c r="F131" s="26" t="s">
        <v>16</v>
      </c>
      <c r="G131" s="26">
        <v>2015</v>
      </c>
      <c r="H131" s="28">
        <f>VLOOKUP(K131,考试安排!$C$17:$M$244,9,FALSE)</f>
        <v>42700</v>
      </c>
      <c r="I131" s="35" t="str">
        <f>VLOOKUP(K131,考试安排!$C$17:$M$244,10,FALSE)</f>
        <v>9:00-11:00</v>
      </c>
      <c r="J131" s="13">
        <v>4007</v>
      </c>
      <c r="K131" s="19" t="str">
        <f t="shared" si="2"/>
        <v>1090005B00重修</v>
      </c>
    </row>
    <row r="132" hidden="1" spans="1:11">
      <c r="A132" s="25">
        <v>155011323</v>
      </c>
      <c r="B132" s="26" t="s">
        <v>530</v>
      </c>
      <c r="C132" s="26" t="s">
        <v>528</v>
      </c>
      <c r="D132" s="25" t="s">
        <v>60</v>
      </c>
      <c r="E132" s="27" t="s">
        <v>56</v>
      </c>
      <c r="F132" s="26" t="s">
        <v>16</v>
      </c>
      <c r="G132" s="26">
        <v>2015</v>
      </c>
      <c r="H132" s="28">
        <f>VLOOKUP(K132,考试安排!$C$17:$M$244,9,FALSE)</f>
        <v>42700</v>
      </c>
      <c r="I132" s="35" t="str">
        <f>VLOOKUP(K132,考试安排!$C$17:$M$244,10,FALSE)</f>
        <v>9:00-11:00</v>
      </c>
      <c r="J132" s="13">
        <v>4007</v>
      </c>
      <c r="K132" s="19" t="str">
        <f t="shared" si="2"/>
        <v>1090005B00重修</v>
      </c>
    </row>
    <row r="133" hidden="1" spans="1:11">
      <c r="A133" s="25">
        <v>155011212</v>
      </c>
      <c r="B133" s="26" t="s">
        <v>531</v>
      </c>
      <c r="C133" s="26" t="s">
        <v>532</v>
      </c>
      <c r="D133" s="25" t="s">
        <v>60</v>
      </c>
      <c r="E133" s="27" t="s">
        <v>56</v>
      </c>
      <c r="F133" s="26" t="s">
        <v>16</v>
      </c>
      <c r="G133" s="26">
        <v>2015</v>
      </c>
      <c r="H133" s="28">
        <f>VLOOKUP(K133,考试安排!$C$17:$M$244,9,FALSE)</f>
        <v>42700</v>
      </c>
      <c r="I133" s="35" t="str">
        <f>VLOOKUP(K133,考试安排!$C$17:$M$244,10,FALSE)</f>
        <v>9:00-11:00</v>
      </c>
      <c r="J133" s="13">
        <v>4007</v>
      </c>
      <c r="K133" s="19" t="str">
        <f t="shared" si="2"/>
        <v>1090005B00重修</v>
      </c>
    </row>
    <row r="134" hidden="1" spans="1:11">
      <c r="A134" s="25">
        <v>155011360</v>
      </c>
      <c r="B134" s="26" t="s">
        <v>533</v>
      </c>
      <c r="C134" s="26" t="s">
        <v>532</v>
      </c>
      <c r="D134" s="25" t="s">
        <v>60</v>
      </c>
      <c r="E134" s="27" t="s">
        <v>56</v>
      </c>
      <c r="F134" s="26" t="s">
        <v>16</v>
      </c>
      <c r="G134" s="26">
        <v>2015</v>
      </c>
      <c r="H134" s="28">
        <f>VLOOKUP(K134,考试安排!$C$17:$M$244,9,FALSE)</f>
        <v>42700</v>
      </c>
      <c r="I134" s="35" t="str">
        <f>VLOOKUP(K134,考试安排!$C$17:$M$244,10,FALSE)</f>
        <v>9:00-11:00</v>
      </c>
      <c r="J134" s="13">
        <v>4007</v>
      </c>
      <c r="K134" s="19" t="str">
        <f t="shared" si="2"/>
        <v>1090005B00重修</v>
      </c>
    </row>
    <row r="135" hidden="1" spans="1:11">
      <c r="A135" s="25">
        <v>142120153</v>
      </c>
      <c r="B135" s="26" t="s">
        <v>534</v>
      </c>
      <c r="C135" s="26" t="s">
        <v>535</v>
      </c>
      <c r="D135" s="29" t="s">
        <v>205</v>
      </c>
      <c r="E135" s="27" t="s">
        <v>206</v>
      </c>
      <c r="F135" s="26" t="s">
        <v>190</v>
      </c>
      <c r="G135" s="26">
        <v>2014</v>
      </c>
      <c r="H135" s="28">
        <f>VLOOKUP(K135,考试安排!$C$17:$M$244,9,FALSE)</f>
        <v>42687</v>
      </c>
      <c r="I135" s="35" t="str">
        <f>VLOOKUP(K135,考试安排!$C$17:$M$244,10,FALSE)</f>
        <v>9:00-11:00</v>
      </c>
      <c r="J135" s="13">
        <f>VLOOKUP(K135,考试安排!$C$17:$M$244,11,FALSE)</f>
        <v>1007</v>
      </c>
      <c r="K135" s="19" t="str">
        <f t="shared" si="2"/>
        <v>1060020BD0重修</v>
      </c>
    </row>
    <row r="136" hidden="1" spans="1:11">
      <c r="A136" s="25">
        <v>135020202</v>
      </c>
      <c r="B136" s="26" t="s">
        <v>536</v>
      </c>
      <c r="C136" s="26" t="s">
        <v>537</v>
      </c>
      <c r="D136" s="29" t="s">
        <v>194</v>
      </c>
      <c r="E136" s="27" t="s">
        <v>195</v>
      </c>
      <c r="F136" s="26" t="s">
        <v>17</v>
      </c>
      <c r="G136" s="26">
        <v>2013</v>
      </c>
      <c r="H136" s="28">
        <f>VLOOKUP(K136,考试安排!$C$17:$M$244,9,FALSE)</f>
        <v>42700</v>
      </c>
      <c r="I136" s="35" t="str">
        <f>VLOOKUP(K136,考试安排!$C$17:$M$244,10,FALSE)</f>
        <v>19:00-21:00</v>
      </c>
      <c r="J136" s="13">
        <f>VLOOKUP(K136,考试安排!$C$17:$M$244,11,FALSE)</f>
        <v>1006</v>
      </c>
      <c r="K136" s="19" t="str">
        <f t="shared" si="2"/>
        <v>1090057BA0重修</v>
      </c>
    </row>
    <row r="137" hidden="1" spans="1:11">
      <c r="A137" s="25">
        <v>135020206</v>
      </c>
      <c r="B137" s="26" t="s">
        <v>538</v>
      </c>
      <c r="C137" s="26" t="s">
        <v>537</v>
      </c>
      <c r="D137" s="29" t="s">
        <v>194</v>
      </c>
      <c r="E137" s="27" t="s">
        <v>195</v>
      </c>
      <c r="F137" s="26" t="s">
        <v>17</v>
      </c>
      <c r="G137" s="26">
        <v>2013</v>
      </c>
      <c r="H137" s="28">
        <f>VLOOKUP(K137,考试安排!$C$17:$M$244,9,FALSE)</f>
        <v>42700</v>
      </c>
      <c r="I137" s="35" t="str">
        <f>VLOOKUP(K137,考试安排!$C$17:$M$244,10,FALSE)</f>
        <v>19:00-21:00</v>
      </c>
      <c r="J137" s="13">
        <f>VLOOKUP(K137,考试安排!$C$17:$M$244,11,FALSE)</f>
        <v>1006</v>
      </c>
      <c r="K137" s="19" t="str">
        <f t="shared" si="2"/>
        <v>1090057BA0重修</v>
      </c>
    </row>
    <row r="138" hidden="1" spans="1:11">
      <c r="A138" s="25">
        <v>135020242</v>
      </c>
      <c r="B138" s="26" t="s">
        <v>539</v>
      </c>
      <c r="C138" s="26" t="s">
        <v>537</v>
      </c>
      <c r="D138" s="29" t="s">
        <v>194</v>
      </c>
      <c r="E138" s="27" t="s">
        <v>195</v>
      </c>
      <c r="F138" s="26" t="s">
        <v>17</v>
      </c>
      <c r="G138" s="26">
        <v>2013</v>
      </c>
      <c r="H138" s="28">
        <f>VLOOKUP(K138,考试安排!$C$17:$M$244,9,FALSE)</f>
        <v>42700</v>
      </c>
      <c r="I138" s="35" t="str">
        <f>VLOOKUP(K138,考试安排!$C$17:$M$244,10,FALSE)</f>
        <v>19:00-21:00</v>
      </c>
      <c r="J138" s="13">
        <f>VLOOKUP(K138,考试安排!$C$17:$M$244,11,FALSE)</f>
        <v>1006</v>
      </c>
      <c r="K138" s="19" t="str">
        <f t="shared" si="2"/>
        <v>1090057BA0重修</v>
      </c>
    </row>
    <row r="139" hidden="1" spans="1:11">
      <c r="A139" s="25">
        <v>135020252</v>
      </c>
      <c r="B139" s="26" t="s">
        <v>540</v>
      </c>
      <c r="C139" s="26" t="s">
        <v>537</v>
      </c>
      <c r="D139" s="29" t="s">
        <v>194</v>
      </c>
      <c r="E139" s="27" t="s">
        <v>195</v>
      </c>
      <c r="F139" s="26" t="s">
        <v>17</v>
      </c>
      <c r="G139" s="26">
        <v>2013</v>
      </c>
      <c r="H139" s="28">
        <f>VLOOKUP(K139,考试安排!$C$17:$M$244,9,FALSE)</f>
        <v>42700</v>
      </c>
      <c r="I139" s="35" t="str">
        <f>VLOOKUP(K139,考试安排!$C$17:$M$244,10,FALSE)</f>
        <v>19:00-21:00</v>
      </c>
      <c r="J139" s="13">
        <f>VLOOKUP(K139,考试安排!$C$17:$M$244,11,FALSE)</f>
        <v>1006</v>
      </c>
      <c r="K139" s="19" t="str">
        <f t="shared" si="2"/>
        <v>1090057BA0重修</v>
      </c>
    </row>
    <row r="140" hidden="1" spans="1:11">
      <c r="A140" s="25">
        <v>145020106</v>
      </c>
      <c r="B140" s="26" t="s">
        <v>541</v>
      </c>
      <c r="C140" s="26" t="s">
        <v>140</v>
      </c>
      <c r="D140" s="29" t="s">
        <v>194</v>
      </c>
      <c r="E140" s="27" t="s">
        <v>195</v>
      </c>
      <c r="F140" s="26" t="s">
        <v>17</v>
      </c>
      <c r="G140" s="26">
        <v>2014</v>
      </c>
      <c r="H140" s="28">
        <f>VLOOKUP(K140,考试安排!$C$17:$M$244,9,FALSE)</f>
        <v>42700</v>
      </c>
      <c r="I140" s="35" t="str">
        <f>VLOOKUP(K140,考试安排!$C$17:$M$244,10,FALSE)</f>
        <v>19:00-21:00</v>
      </c>
      <c r="J140" s="13">
        <f>VLOOKUP(K140,考试安排!$C$17:$M$244,11,FALSE)</f>
        <v>1006</v>
      </c>
      <c r="K140" s="19" t="str">
        <f t="shared" si="2"/>
        <v>1090057BA0重修</v>
      </c>
    </row>
    <row r="141" hidden="1" spans="1:11">
      <c r="A141" s="25">
        <v>135010063</v>
      </c>
      <c r="B141" s="26" t="s">
        <v>372</v>
      </c>
      <c r="C141" s="26" t="s">
        <v>154</v>
      </c>
      <c r="D141" s="29" t="s">
        <v>194</v>
      </c>
      <c r="E141" s="27" t="s">
        <v>195</v>
      </c>
      <c r="F141" s="26" t="s">
        <v>16</v>
      </c>
      <c r="G141" s="26">
        <v>2014</v>
      </c>
      <c r="H141" s="28">
        <f>VLOOKUP(K141,考试安排!$C$17:$M$244,9,FALSE)</f>
        <v>42700</v>
      </c>
      <c r="I141" s="35" t="str">
        <f>VLOOKUP(K141,考试安排!$C$17:$M$244,10,FALSE)</f>
        <v>19:00-21:00</v>
      </c>
      <c r="J141" s="13">
        <f>VLOOKUP(K141,考试安排!$C$17:$M$244,11,FALSE)</f>
        <v>1006</v>
      </c>
      <c r="K141" s="19" t="str">
        <f t="shared" si="2"/>
        <v>1090057BA0重修</v>
      </c>
    </row>
    <row r="142" hidden="1" spans="1:11">
      <c r="A142" s="25">
        <v>125050269</v>
      </c>
      <c r="B142" s="26" t="s">
        <v>542</v>
      </c>
      <c r="C142" s="26" t="s">
        <v>543</v>
      </c>
      <c r="D142" s="29" t="s">
        <v>544</v>
      </c>
      <c r="E142" s="27" t="s">
        <v>545</v>
      </c>
      <c r="F142" s="26" t="s">
        <v>16</v>
      </c>
      <c r="G142" s="26">
        <v>2012</v>
      </c>
      <c r="H142" s="28" t="e">
        <f>VLOOKUP(K142,考试安排!$C$17:$M$244,9,FALSE)</f>
        <v>#N/A</v>
      </c>
      <c r="I142" s="35" t="e">
        <f>VLOOKUP(K142,考试安排!$C$17:$M$244,10,FALSE)</f>
        <v>#N/A</v>
      </c>
      <c r="J142" s="13" t="e">
        <f>VLOOKUP(K142,考试安排!$C$17:$M$244,11,FALSE)</f>
        <v>#N/A</v>
      </c>
      <c r="K142" s="19" t="str">
        <f t="shared" si="2"/>
        <v>1010039BA0重修</v>
      </c>
    </row>
    <row r="143" hidden="1" spans="1:11">
      <c r="A143" s="25">
        <v>125150122</v>
      </c>
      <c r="B143" s="26" t="s">
        <v>546</v>
      </c>
      <c r="C143" s="26" t="s">
        <v>357</v>
      </c>
      <c r="D143" s="29" t="s">
        <v>317</v>
      </c>
      <c r="E143" s="27" t="s">
        <v>15</v>
      </c>
      <c r="F143" s="26" t="s">
        <v>57</v>
      </c>
      <c r="G143" s="26">
        <v>2012</v>
      </c>
      <c r="H143" s="28">
        <f>VLOOKUP(K143,考试安排!$C$17:$M$244,9,FALSE)</f>
        <v>42701</v>
      </c>
      <c r="I143" s="35" t="str">
        <f>VLOOKUP(K143,考试安排!$C$17:$M$244,10,FALSE)</f>
        <v>15:00-17:00</v>
      </c>
      <c r="J143" s="13" t="str">
        <f>VLOOKUP(K143,考试安排!$C$17:$M$244,11,FALSE)</f>
        <v>C3002</v>
      </c>
      <c r="K143" s="19" t="str">
        <f t="shared" si="2"/>
        <v>1010046BC0重修</v>
      </c>
    </row>
    <row r="144" hidden="1" spans="1:11">
      <c r="A144" s="25">
        <v>125150213</v>
      </c>
      <c r="B144" s="26" t="s">
        <v>547</v>
      </c>
      <c r="C144" s="26" t="s">
        <v>359</v>
      </c>
      <c r="D144" s="29" t="s">
        <v>317</v>
      </c>
      <c r="E144" s="27" t="s">
        <v>15</v>
      </c>
      <c r="F144" s="26" t="s">
        <v>57</v>
      </c>
      <c r="G144" s="26">
        <v>2012</v>
      </c>
      <c r="H144" s="28">
        <f>VLOOKUP(K144,考试安排!$C$17:$M$244,9,FALSE)</f>
        <v>42701</v>
      </c>
      <c r="I144" s="35" t="str">
        <f>VLOOKUP(K144,考试安排!$C$17:$M$244,10,FALSE)</f>
        <v>15:00-17:00</v>
      </c>
      <c r="J144" s="13" t="str">
        <f>VLOOKUP(K144,考试安排!$C$17:$M$244,11,FALSE)</f>
        <v>C3002</v>
      </c>
      <c r="K144" s="19" t="str">
        <f t="shared" si="2"/>
        <v>1010046BC0重修</v>
      </c>
    </row>
    <row r="145" hidden="1" spans="1:11">
      <c r="A145" s="25">
        <v>125150223</v>
      </c>
      <c r="B145" s="26" t="s">
        <v>548</v>
      </c>
      <c r="C145" s="26" t="s">
        <v>359</v>
      </c>
      <c r="D145" s="29" t="s">
        <v>317</v>
      </c>
      <c r="E145" s="27" t="s">
        <v>15</v>
      </c>
      <c r="F145" s="26" t="s">
        <v>57</v>
      </c>
      <c r="G145" s="26">
        <v>2012</v>
      </c>
      <c r="H145" s="28">
        <f>VLOOKUP(K145,考试安排!$C$17:$M$244,9,FALSE)</f>
        <v>42701</v>
      </c>
      <c r="I145" s="35" t="str">
        <f>VLOOKUP(K145,考试安排!$C$17:$M$244,10,FALSE)</f>
        <v>15:00-17:00</v>
      </c>
      <c r="J145" s="13" t="str">
        <f>VLOOKUP(K145,考试安排!$C$17:$M$244,11,FALSE)</f>
        <v>C3002</v>
      </c>
      <c r="K145" s="19" t="str">
        <f t="shared" si="2"/>
        <v>1010046BC0重修</v>
      </c>
    </row>
    <row r="146" hidden="1" spans="1:11">
      <c r="A146" s="25">
        <v>125150227</v>
      </c>
      <c r="B146" s="26" t="s">
        <v>549</v>
      </c>
      <c r="C146" s="26" t="s">
        <v>359</v>
      </c>
      <c r="D146" s="29" t="s">
        <v>317</v>
      </c>
      <c r="E146" s="27" t="s">
        <v>15</v>
      </c>
      <c r="F146" s="26" t="s">
        <v>57</v>
      </c>
      <c r="G146" s="26">
        <v>2012</v>
      </c>
      <c r="H146" s="28">
        <f>VLOOKUP(K146,考试安排!$C$17:$M$244,9,FALSE)</f>
        <v>42701</v>
      </c>
      <c r="I146" s="35" t="str">
        <f>VLOOKUP(K146,考试安排!$C$17:$M$244,10,FALSE)</f>
        <v>15:00-17:00</v>
      </c>
      <c r="J146" s="13" t="str">
        <f>VLOOKUP(K146,考试安排!$C$17:$M$244,11,FALSE)</f>
        <v>C3002</v>
      </c>
      <c r="K146" s="19" t="str">
        <f t="shared" si="2"/>
        <v>1010046BC0重修</v>
      </c>
    </row>
    <row r="147" hidden="1" spans="1:11">
      <c r="A147" s="25">
        <v>125150233</v>
      </c>
      <c r="B147" s="26" t="s">
        <v>550</v>
      </c>
      <c r="C147" s="26" t="s">
        <v>359</v>
      </c>
      <c r="D147" s="29" t="s">
        <v>317</v>
      </c>
      <c r="E147" s="27" t="s">
        <v>15</v>
      </c>
      <c r="F147" s="26" t="s">
        <v>57</v>
      </c>
      <c r="G147" s="26">
        <v>2012</v>
      </c>
      <c r="H147" s="28">
        <f>VLOOKUP(K147,考试安排!$C$17:$M$244,9,FALSE)</f>
        <v>42701</v>
      </c>
      <c r="I147" s="35" t="str">
        <f>VLOOKUP(K147,考试安排!$C$17:$M$244,10,FALSE)</f>
        <v>15:00-17:00</v>
      </c>
      <c r="J147" s="13" t="str">
        <f>VLOOKUP(K147,考试安排!$C$17:$M$244,11,FALSE)</f>
        <v>C3002</v>
      </c>
      <c r="K147" s="19" t="str">
        <f t="shared" si="2"/>
        <v>1010046BC0重修</v>
      </c>
    </row>
    <row r="148" hidden="1" spans="1:11">
      <c r="A148" s="25">
        <v>125150241</v>
      </c>
      <c r="B148" s="26" t="s">
        <v>358</v>
      </c>
      <c r="C148" s="26" t="s">
        <v>359</v>
      </c>
      <c r="D148" s="29" t="s">
        <v>317</v>
      </c>
      <c r="E148" s="27" t="s">
        <v>15</v>
      </c>
      <c r="F148" s="26" t="s">
        <v>57</v>
      </c>
      <c r="G148" s="26">
        <v>2012</v>
      </c>
      <c r="H148" s="28">
        <f>VLOOKUP(K148,考试安排!$C$17:$M$244,9,FALSE)</f>
        <v>42701</v>
      </c>
      <c r="I148" s="35" t="str">
        <f>VLOOKUP(K148,考试安排!$C$17:$M$244,10,FALSE)</f>
        <v>15:00-17:00</v>
      </c>
      <c r="J148" s="13" t="str">
        <f>VLOOKUP(K148,考试安排!$C$17:$M$244,11,FALSE)</f>
        <v>C3002</v>
      </c>
      <c r="K148" s="19" t="str">
        <f t="shared" si="2"/>
        <v>1010046BC0重修</v>
      </c>
    </row>
    <row r="149" hidden="1" spans="1:11">
      <c r="A149" s="25">
        <v>125150250</v>
      </c>
      <c r="B149" s="26" t="s">
        <v>551</v>
      </c>
      <c r="C149" s="26" t="s">
        <v>359</v>
      </c>
      <c r="D149" s="29" t="s">
        <v>317</v>
      </c>
      <c r="E149" s="27" t="s">
        <v>15</v>
      </c>
      <c r="F149" s="26" t="s">
        <v>57</v>
      </c>
      <c r="G149" s="26">
        <v>2012</v>
      </c>
      <c r="H149" s="28">
        <f>VLOOKUP(K149,考试安排!$C$17:$M$244,9,FALSE)</f>
        <v>42701</v>
      </c>
      <c r="I149" s="35" t="str">
        <f>VLOOKUP(K149,考试安排!$C$17:$M$244,10,FALSE)</f>
        <v>15:00-17:00</v>
      </c>
      <c r="J149" s="13" t="str">
        <f>VLOOKUP(K149,考试安排!$C$17:$M$244,11,FALSE)</f>
        <v>C3002</v>
      </c>
      <c r="K149" s="19" t="str">
        <f t="shared" si="2"/>
        <v>1010046BC0重修</v>
      </c>
    </row>
    <row r="150" hidden="1" spans="1:11">
      <c r="A150" s="25">
        <v>135150103</v>
      </c>
      <c r="B150" s="26" t="s">
        <v>552</v>
      </c>
      <c r="C150" s="26" t="s">
        <v>553</v>
      </c>
      <c r="D150" s="29" t="s">
        <v>317</v>
      </c>
      <c r="E150" s="27" t="s">
        <v>15</v>
      </c>
      <c r="F150" s="26" t="s">
        <v>57</v>
      </c>
      <c r="G150" s="26">
        <v>2013</v>
      </c>
      <c r="H150" s="28">
        <f>VLOOKUP(K150,考试安排!$C$17:$M$244,9,FALSE)</f>
        <v>42701</v>
      </c>
      <c r="I150" s="35" t="str">
        <f>VLOOKUP(K150,考试安排!$C$17:$M$244,10,FALSE)</f>
        <v>15:00-17:00</v>
      </c>
      <c r="J150" s="13" t="str">
        <f>VLOOKUP(K150,考试安排!$C$17:$M$244,11,FALSE)</f>
        <v>C3002</v>
      </c>
      <c r="K150" s="19" t="str">
        <f t="shared" si="2"/>
        <v>1010046BC0重修</v>
      </c>
    </row>
    <row r="151" hidden="1" spans="1:11">
      <c r="A151" s="25">
        <v>135150127</v>
      </c>
      <c r="B151" s="26" t="s">
        <v>554</v>
      </c>
      <c r="C151" s="26" t="s">
        <v>553</v>
      </c>
      <c r="D151" s="29" t="s">
        <v>317</v>
      </c>
      <c r="E151" s="27" t="s">
        <v>15</v>
      </c>
      <c r="F151" s="26" t="s">
        <v>57</v>
      </c>
      <c r="G151" s="26">
        <v>2013</v>
      </c>
      <c r="H151" s="28">
        <f>VLOOKUP(K151,考试安排!$C$17:$M$244,9,FALSE)</f>
        <v>42701</v>
      </c>
      <c r="I151" s="35" t="str">
        <f>VLOOKUP(K151,考试安排!$C$17:$M$244,10,FALSE)</f>
        <v>15:00-17:00</v>
      </c>
      <c r="J151" s="13" t="str">
        <f>VLOOKUP(K151,考试安排!$C$17:$M$244,11,FALSE)</f>
        <v>C3002</v>
      </c>
      <c r="K151" s="19" t="str">
        <f t="shared" si="2"/>
        <v>1010046BC0重修</v>
      </c>
    </row>
    <row r="152" hidden="1" spans="1:11">
      <c r="A152" s="25">
        <v>135150209</v>
      </c>
      <c r="B152" s="26" t="s">
        <v>555</v>
      </c>
      <c r="C152" s="26" t="s">
        <v>556</v>
      </c>
      <c r="D152" s="29" t="s">
        <v>317</v>
      </c>
      <c r="E152" s="27" t="s">
        <v>15</v>
      </c>
      <c r="F152" s="26" t="s">
        <v>57</v>
      </c>
      <c r="G152" s="26">
        <v>2013</v>
      </c>
      <c r="H152" s="28">
        <f>VLOOKUP(K152,考试安排!$C$17:$M$244,9,FALSE)</f>
        <v>42701</v>
      </c>
      <c r="I152" s="35" t="str">
        <f>VLOOKUP(K152,考试安排!$C$17:$M$244,10,FALSE)</f>
        <v>15:00-17:00</v>
      </c>
      <c r="J152" s="13" t="str">
        <f>VLOOKUP(K152,考试安排!$C$17:$M$244,11,FALSE)</f>
        <v>C3002</v>
      </c>
      <c r="K152" s="19" t="str">
        <f t="shared" si="2"/>
        <v>1010046BC0重修</v>
      </c>
    </row>
    <row r="153" hidden="1" spans="1:11">
      <c r="A153" s="25">
        <v>135150217</v>
      </c>
      <c r="B153" s="26" t="s">
        <v>557</v>
      </c>
      <c r="C153" s="26" t="s">
        <v>556</v>
      </c>
      <c r="D153" s="29" t="s">
        <v>317</v>
      </c>
      <c r="E153" s="27" t="s">
        <v>15</v>
      </c>
      <c r="F153" s="26" t="s">
        <v>57</v>
      </c>
      <c r="G153" s="26">
        <v>2013</v>
      </c>
      <c r="H153" s="28">
        <f>VLOOKUP(K153,考试安排!$C$17:$M$244,9,FALSE)</f>
        <v>42701</v>
      </c>
      <c r="I153" s="35" t="str">
        <f>VLOOKUP(K153,考试安排!$C$17:$M$244,10,FALSE)</f>
        <v>15:00-17:00</v>
      </c>
      <c r="J153" s="13" t="str">
        <f>VLOOKUP(K153,考试安排!$C$17:$M$244,11,FALSE)</f>
        <v>C3002</v>
      </c>
      <c r="K153" s="19" t="str">
        <f t="shared" si="2"/>
        <v>1010046BC0重修</v>
      </c>
    </row>
    <row r="154" hidden="1" spans="1:11">
      <c r="A154" s="25">
        <v>135150221</v>
      </c>
      <c r="B154" s="26" t="s">
        <v>558</v>
      </c>
      <c r="C154" s="26" t="s">
        <v>556</v>
      </c>
      <c r="D154" s="29" t="s">
        <v>317</v>
      </c>
      <c r="E154" s="27" t="s">
        <v>15</v>
      </c>
      <c r="F154" s="26" t="s">
        <v>57</v>
      </c>
      <c r="G154" s="26">
        <v>2013</v>
      </c>
      <c r="H154" s="28">
        <f>VLOOKUP(K154,考试安排!$C$17:$M$244,9,FALSE)</f>
        <v>42701</v>
      </c>
      <c r="I154" s="35" t="str">
        <f>VLOOKUP(K154,考试安排!$C$17:$M$244,10,FALSE)</f>
        <v>15:00-17:00</v>
      </c>
      <c r="J154" s="13" t="str">
        <f>VLOOKUP(K154,考试安排!$C$17:$M$244,11,FALSE)</f>
        <v>C3002</v>
      </c>
      <c r="K154" s="19" t="str">
        <f t="shared" si="2"/>
        <v>1010046BC0重修</v>
      </c>
    </row>
    <row r="155" hidden="1" spans="1:11">
      <c r="A155" s="25">
        <v>135150225</v>
      </c>
      <c r="B155" s="26" t="s">
        <v>559</v>
      </c>
      <c r="C155" s="26" t="s">
        <v>556</v>
      </c>
      <c r="D155" s="29" t="s">
        <v>317</v>
      </c>
      <c r="E155" s="27" t="s">
        <v>15</v>
      </c>
      <c r="F155" s="26" t="s">
        <v>57</v>
      </c>
      <c r="G155" s="26">
        <v>2013</v>
      </c>
      <c r="H155" s="28">
        <f>VLOOKUP(K155,考试安排!$C$17:$M$244,9,FALSE)</f>
        <v>42701</v>
      </c>
      <c r="I155" s="35" t="str">
        <f>VLOOKUP(K155,考试安排!$C$17:$M$244,10,FALSE)</f>
        <v>15:00-17:00</v>
      </c>
      <c r="J155" s="13" t="str">
        <f>VLOOKUP(K155,考试安排!$C$17:$M$244,11,FALSE)</f>
        <v>C3002</v>
      </c>
      <c r="K155" s="19" t="str">
        <f t="shared" si="2"/>
        <v>1010046BC0重修</v>
      </c>
    </row>
    <row r="156" hidden="1" spans="1:11">
      <c r="A156" s="25">
        <v>135150227</v>
      </c>
      <c r="B156" s="26" t="s">
        <v>560</v>
      </c>
      <c r="C156" s="26" t="s">
        <v>556</v>
      </c>
      <c r="D156" s="29" t="s">
        <v>317</v>
      </c>
      <c r="E156" s="27" t="s">
        <v>15</v>
      </c>
      <c r="F156" s="26" t="s">
        <v>57</v>
      </c>
      <c r="G156" s="26">
        <v>2013</v>
      </c>
      <c r="H156" s="28">
        <f>VLOOKUP(K156,考试安排!$C$17:$M$244,9,FALSE)</f>
        <v>42701</v>
      </c>
      <c r="I156" s="35" t="str">
        <f>VLOOKUP(K156,考试安排!$C$17:$M$244,10,FALSE)</f>
        <v>15:00-17:00</v>
      </c>
      <c r="J156" s="13" t="str">
        <f>VLOOKUP(K156,考试安排!$C$17:$M$244,11,FALSE)</f>
        <v>C3002</v>
      </c>
      <c r="K156" s="19" t="str">
        <f t="shared" si="2"/>
        <v>1010046BC0重修</v>
      </c>
    </row>
    <row r="157" hidden="1" spans="1:11">
      <c r="A157" s="25">
        <v>135150236</v>
      </c>
      <c r="B157" s="26" t="s">
        <v>561</v>
      </c>
      <c r="C157" s="26" t="s">
        <v>556</v>
      </c>
      <c r="D157" s="29" t="s">
        <v>317</v>
      </c>
      <c r="E157" s="27" t="s">
        <v>15</v>
      </c>
      <c r="F157" s="26" t="s">
        <v>57</v>
      </c>
      <c r="G157" s="26">
        <v>2013</v>
      </c>
      <c r="H157" s="28">
        <f>VLOOKUP(K157,考试安排!$C$17:$M$244,9,FALSE)</f>
        <v>42701</v>
      </c>
      <c r="I157" s="35" t="str">
        <f>VLOOKUP(K157,考试安排!$C$17:$M$244,10,FALSE)</f>
        <v>15:00-17:00</v>
      </c>
      <c r="J157" s="13" t="str">
        <f>VLOOKUP(K157,考试安排!$C$17:$M$244,11,FALSE)</f>
        <v>C3002</v>
      </c>
      <c r="K157" s="19" t="str">
        <f t="shared" si="2"/>
        <v>1010046BC0重修</v>
      </c>
    </row>
    <row r="158" hidden="1" spans="1:11">
      <c r="A158" s="25">
        <v>135150245</v>
      </c>
      <c r="B158" s="26" t="s">
        <v>562</v>
      </c>
      <c r="C158" s="26" t="s">
        <v>556</v>
      </c>
      <c r="D158" s="29" t="s">
        <v>317</v>
      </c>
      <c r="E158" s="27" t="s">
        <v>15</v>
      </c>
      <c r="F158" s="26" t="s">
        <v>57</v>
      </c>
      <c r="G158" s="26">
        <v>2013</v>
      </c>
      <c r="H158" s="28">
        <f>VLOOKUP(K158,考试安排!$C$17:$M$244,9,FALSE)</f>
        <v>42701</v>
      </c>
      <c r="I158" s="35" t="str">
        <f>VLOOKUP(K158,考试安排!$C$17:$M$244,10,FALSE)</f>
        <v>15:00-17:00</v>
      </c>
      <c r="J158" s="13" t="str">
        <f>VLOOKUP(K158,考试安排!$C$17:$M$244,11,FALSE)</f>
        <v>C3002</v>
      </c>
      <c r="K158" s="19" t="str">
        <f t="shared" si="2"/>
        <v>1010046BC0重修</v>
      </c>
    </row>
    <row r="159" hidden="1" spans="1:11">
      <c r="A159" s="25">
        <v>135150252</v>
      </c>
      <c r="B159" s="26" t="s">
        <v>563</v>
      </c>
      <c r="C159" s="26" t="s">
        <v>556</v>
      </c>
      <c r="D159" s="29" t="s">
        <v>317</v>
      </c>
      <c r="E159" s="27" t="s">
        <v>15</v>
      </c>
      <c r="F159" s="26" t="s">
        <v>57</v>
      </c>
      <c r="G159" s="26">
        <v>2013</v>
      </c>
      <c r="H159" s="28">
        <f>VLOOKUP(K159,考试安排!$C$17:$M$244,9,FALSE)</f>
        <v>42701</v>
      </c>
      <c r="I159" s="35" t="str">
        <f>VLOOKUP(K159,考试安排!$C$17:$M$244,10,FALSE)</f>
        <v>15:00-17:00</v>
      </c>
      <c r="J159" s="13" t="str">
        <f>VLOOKUP(K159,考试安排!$C$17:$M$244,11,FALSE)</f>
        <v>C3002</v>
      </c>
      <c r="K159" s="19" t="str">
        <f t="shared" si="2"/>
        <v>1010046BC0重修</v>
      </c>
    </row>
    <row r="160" hidden="1" spans="1:11">
      <c r="A160" s="25">
        <v>135030111</v>
      </c>
      <c r="B160" s="26" t="s">
        <v>564</v>
      </c>
      <c r="C160" s="26" t="s">
        <v>565</v>
      </c>
      <c r="D160" s="29" t="s">
        <v>312</v>
      </c>
      <c r="E160" s="27" t="s">
        <v>313</v>
      </c>
      <c r="F160" s="26" t="s">
        <v>16</v>
      </c>
      <c r="G160" s="26">
        <v>2013</v>
      </c>
      <c r="H160" s="28">
        <f>VLOOKUP(K160,考试安排!$C$17:$M$244,9,FALSE)</f>
        <v>42701</v>
      </c>
      <c r="I160" s="35" t="str">
        <f>VLOOKUP(K160,考试安排!$C$17:$M$244,10,FALSE)</f>
        <v>15:00-17:00</v>
      </c>
      <c r="J160" s="13">
        <f>VLOOKUP(K160,考试安排!$C$17:$M$244,11,FALSE)</f>
        <v>4006</v>
      </c>
      <c r="K160" s="19" t="str">
        <f t="shared" si="2"/>
        <v>1020021B00重修</v>
      </c>
    </row>
    <row r="161" hidden="1" spans="1:11">
      <c r="A161" s="25">
        <v>134180103</v>
      </c>
      <c r="B161" s="26" t="s">
        <v>566</v>
      </c>
      <c r="C161" s="26" t="s">
        <v>567</v>
      </c>
      <c r="D161" s="29" t="s">
        <v>309</v>
      </c>
      <c r="E161" s="27" t="s">
        <v>310</v>
      </c>
      <c r="F161" s="26" t="s">
        <v>16</v>
      </c>
      <c r="G161" s="26">
        <v>2013</v>
      </c>
      <c r="H161" s="28">
        <f>VLOOKUP(K161,考试安排!$C$17:$M$244,9,FALSE)</f>
        <v>42701</v>
      </c>
      <c r="I161" s="35" t="str">
        <f>VLOOKUP(K161,考试安排!$C$17:$M$244,10,FALSE)</f>
        <v>15:00-17:00</v>
      </c>
      <c r="J161" s="13" t="str">
        <f>VLOOKUP(K161,考试安排!$C$17:$M$244,11,FALSE)</f>
        <v>C1001</v>
      </c>
      <c r="K161" s="19" t="str">
        <f t="shared" si="2"/>
        <v>1020022BE0重修</v>
      </c>
    </row>
    <row r="162" hidden="1" spans="1:11">
      <c r="A162" s="25">
        <v>134180113</v>
      </c>
      <c r="B162" s="26" t="s">
        <v>568</v>
      </c>
      <c r="C162" s="26" t="s">
        <v>567</v>
      </c>
      <c r="D162" s="29" t="s">
        <v>309</v>
      </c>
      <c r="E162" s="27" t="s">
        <v>310</v>
      </c>
      <c r="F162" s="26" t="s">
        <v>16</v>
      </c>
      <c r="G162" s="26">
        <v>2013</v>
      </c>
      <c r="H162" s="28">
        <f>VLOOKUP(K162,考试安排!$C$17:$M$244,9,FALSE)</f>
        <v>42701</v>
      </c>
      <c r="I162" s="35" t="str">
        <f>VLOOKUP(K162,考试安排!$C$17:$M$244,10,FALSE)</f>
        <v>15:00-17:00</v>
      </c>
      <c r="J162" s="13" t="str">
        <f>VLOOKUP(K162,考试安排!$C$17:$M$244,11,FALSE)</f>
        <v>C1001</v>
      </c>
      <c r="K162" s="19" t="str">
        <f t="shared" si="2"/>
        <v>1020022BE0重修</v>
      </c>
    </row>
    <row r="163" hidden="1" spans="1:11">
      <c r="A163" s="25">
        <v>134180130</v>
      </c>
      <c r="B163" s="26" t="s">
        <v>569</v>
      </c>
      <c r="C163" s="26" t="s">
        <v>567</v>
      </c>
      <c r="D163" s="29" t="s">
        <v>309</v>
      </c>
      <c r="E163" s="27" t="s">
        <v>310</v>
      </c>
      <c r="F163" s="26" t="s">
        <v>16</v>
      </c>
      <c r="G163" s="26">
        <v>2013</v>
      </c>
      <c r="H163" s="28">
        <f>VLOOKUP(K163,考试安排!$C$17:$M$244,9,FALSE)</f>
        <v>42701</v>
      </c>
      <c r="I163" s="35" t="str">
        <f>VLOOKUP(K163,考试安排!$C$17:$M$244,10,FALSE)</f>
        <v>15:00-17:00</v>
      </c>
      <c r="J163" s="13" t="str">
        <f>VLOOKUP(K163,考试安排!$C$17:$M$244,11,FALSE)</f>
        <v>C1001</v>
      </c>
      <c r="K163" s="19" t="str">
        <f t="shared" si="2"/>
        <v>1020022BE0重修</v>
      </c>
    </row>
    <row r="164" hidden="1" spans="1:11">
      <c r="A164" s="25">
        <v>134180154</v>
      </c>
      <c r="B164" s="26" t="s">
        <v>570</v>
      </c>
      <c r="C164" s="26" t="s">
        <v>567</v>
      </c>
      <c r="D164" s="29" t="s">
        <v>309</v>
      </c>
      <c r="E164" s="27" t="s">
        <v>310</v>
      </c>
      <c r="F164" s="26" t="s">
        <v>16</v>
      </c>
      <c r="G164" s="26">
        <v>2013</v>
      </c>
      <c r="H164" s="28">
        <f>VLOOKUP(K164,考试安排!$C$17:$M$244,9,FALSE)</f>
        <v>42701</v>
      </c>
      <c r="I164" s="35" t="str">
        <f>VLOOKUP(K164,考试安排!$C$17:$M$244,10,FALSE)</f>
        <v>15:00-17:00</v>
      </c>
      <c r="J164" s="13" t="str">
        <f>VLOOKUP(K164,考试安排!$C$17:$M$244,11,FALSE)</f>
        <v>C1001</v>
      </c>
      <c r="K164" s="19" t="str">
        <f t="shared" si="2"/>
        <v>1020022BE0重修</v>
      </c>
    </row>
    <row r="165" hidden="1" spans="1:11">
      <c r="A165" s="25">
        <v>144180103</v>
      </c>
      <c r="B165" s="26" t="s">
        <v>571</v>
      </c>
      <c r="C165" s="26" t="s">
        <v>23</v>
      </c>
      <c r="D165" s="29" t="s">
        <v>309</v>
      </c>
      <c r="E165" s="27" t="s">
        <v>310</v>
      </c>
      <c r="F165" s="26" t="s">
        <v>16</v>
      </c>
      <c r="G165" s="26">
        <v>2014</v>
      </c>
      <c r="H165" s="28">
        <f>VLOOKUP(K165,考试安排!$C$17:$M$244,9,FALSE)</f>
        <v>42701</v>
      </c>
      <c r="I165" s="35" t="str">
        <f>VLOOKUP(K165,考试安排!$C$17:$M$244,10,FALSE)</f>
        <v>15:00-17:00</v>
      </c>
      <c r="J165" s="13" t="str">
        <f>VLOOKUP(K165,考试安排!$C$17:$M$244,11,FALSE)</f>
        <v>C1001</v>
      </c>
      <c r="K165" s="19" t="str">
        <f t="shared" si="2"/>
        <v>1020022BE0重修</v>
      </c>
    </row>
    <row r="166" hidden="1" spans="1:11">
      <c r="A166" s="25">
        <v>152010261</v>
      </c>
      <c r="B166" s="26" t="s">
        <v>572</v>
      </c>
      <c r="C166" s="26" t="s">
        <v>381</v>
      </c>
      <c r="D166" s="29" t="s">
        <v>309</v>
      </c>
      <c r="E166" s="27" t="s">
        <v>310</v>
      </c>
      <c r="F166" s="26" t="s">
        <v>16</v>
      </c>
      <c r="G166" s="26">
        <v>2015</v>
      </c>
      <c r="H166" s="28">
        <f>VLOOKUP(K166,考试安排!$C$17:$M$244,9,FALSE)</f>
        <v>42701</v>
      </c>
      <c r="I166" s="35" t="str">
        <f>VLOOKUP(K166,考试安排!$C$17:$M$244,10,FALSE)</f>
        <v>15:00-17:00</v>
      </c>
      <c r="J166" s="13" t="str">
        <f>VLOOKUP(K166,考试安排!$C$17:$M$244,11,FALSE)</f>
        <v>C1001</v>
      </c>
      <c r="K166" s="19" t="str">
        <f t="shared" si="2"/>
        <v>1020022BE0重修</v>
      </c>
    </row>
    <row r="167" hidden="1" spans="1:11">
      <c r="A167" s="25">
        <v>125011406</v>
      </c>
      <c r="B167" s="26" t="s">
        <v>573</v>
      </c>
      <c r="C167" s="26" t="s">
        <v>435</v>
      </c>
      <c r="D167" s="29" t="s">
        <v>315</v>
      </c>
      <c r="E167" s="27" t="s">
        <v>316</v>
      </c>
      <c r="F167" s="26" t="s">
        <v>16</v>
      </c>
      <c r="G167" s="26">
        <v>2012</v>
      </c>
      <c r="H167" s="28">
        <f>VLOOKUP(K167,考试安排!$C$17:$M$244,9,FALSE)</f>
        <v>42701</v>
      </c>
      <c r="I167" s="35" t="str">
        <f>VLOOKUP(K167,考试安排!$C$17:$M$244,10,FALSE)</f>
        <v>15:00-17:00</v>
      </c>
      <c r="J167" s="13" t="str">
        <f>VLOOKUP(K167,考试安排!$C$17:$M$244,11,FALSE)</f>
        <v>C1003</v>
      </c>
      <c r="K167" s="19" t="str">
        <f t="shared" si="2"/>
        <v>1020035B00重修</v>
      </c>
    </row>
    <row r="168" hidden="1" spans="1:11">
      <c r="A168" s="25">
        <v>111040123</v>
      </c>
      <c r="B168" s="26" t="s">
        <v>574</v>
      </c>
      <c r="C168" s="26" t="s">
        <v>522</v>
      </c>
      <c r="D168" s="30" t="s">
        <v>299</v>
      </c>
      <c r="E168" s="27" t="s">
        <v>300</v>
      </c>
      <c r="F168" s="26" t="s">
        <v>27</v>
      </c>
      <c r="G168" s="26">
        <v>2012</v>
      </c>
      <c r="H168" s="28">
        <f>VLOOKUP(K168,考试安排!$C$17:$M$244,9,FALSE)</f>
        <v>42701</v>
      </c>
      <c r="I168" s="35" t="str">
        <f>VLOOKUP(K168,考试安排!$C$17:$M$244,10,FALSE)</f>
        <v>15:00-17:00</v>
      </c>
      <c r="J168" s="13">
        <f>VLOOKUP(K168,考试安排!$C$17:$M$244,11,FALSE)</f>
        <v>3002</v>
      </c>
      <c r="K168" s="19" t="str">
        <f t="shared" si="2"/>
        <v>1050003BB1重修</v>
      </c>
    </row>
    <row r="169" hidden="1" spans="1:11">
      <c r="A169" s="25">
        <v>111040144</v>
      </c>
      <c r="B169" s="26" t="s">
        <v>575</v>
      </c>
      <c r="C169" s="26" t="s">
        <v>522</v>
      </c>
      <c r="D169" s="30" t="s">
        <v>299</v>
      </c>
      <c r="E169" s="27" t="s">
        <v>300</v>
      </c>
      <c r="F169" s="26" t="s">
        <v>27</v>
      </c>
      <c r="G169" s="26">
        <v>2012</v>
      </c>
      <c r="H169" s="28">
        <f>VLOOKUP(K169,考试安排!$C$17:$M$244,9,FALSE)</f>
        <v>42701</v>
      </c>
      <c r="I169" s="35" t="str">
        <f>VLOOKUP(K169,考试安排!$C$17:$M$244,10,FALSE)</f>
        <v>15:00-17:00</v>
      </c>
      <c r="J169" s="13">
        <f>VLOOKUP(K169,考试安排!$C$17:$M$244,11,FALSE)</f>
        <v>3002</v>
      </c>
      <c r="K169" s="19" t="str">
        <f t="shared" si="2"/>
        <v>1050003BB1重修</v>
      </c>
    </row>
    <row r="170" hidden="1" spans="1:11">
      <c r="A170" s="25">
        <v>121040113</v>
      </c>
      <c r="B170" s="26" t="s">
        <v>521</v>
      </c>
      <c r="C170" s="26" t="s">
        <v>522</v>
      </c>
      <c r="D170" s="30" t="s">
        <v>299</v>
      </c>
      <c r="E170" s="27" t="s">
        <v>300</v>
      </c>
      <c r="F170" s="26" t="s">
        <v>27</v>
      </c>
      <c r="G170" s="26">
        <v>2012</v>
      </c>
      <c r="H170" s="28">
        <f>VLOOKUP(K170,考试安排!$C$17:$M$244,9,FALSE)</f>
        <v>42701</v>
      </c>
      <c r="I170" s="35" t="str">
        <f>VLOOKUP(K170,考试安排!$C$17:$M$244,10,FALSE)</f>
        <v>15:00-17:00</v>
      </c>
      <c r="J170" s="13">
        <f>VLOOKUP(K170,考试安排!$C$17:$M$244,11,FALSE)</f>
        <v>3002</v>
      </c>
      <c r="K170" s="19" t="str">
        <f t="shared" si="2"/>
        <v>1050003BB1重修</v>
      </c>
    </row>
    <row r="171" hidden="1" spans="1:11">
      <c r="A171" s="25">
        <v>121040134</v>
      </c>
      <c r="B171" s="26" t="s">
        <v>524</v>
      </c>
      <c r="C171" s="26" t="s">
        <v>522</v>
      </c>
      <c r="D171" s="30" t="s">
        <v>299</v>
      </c>
      <c r="E171" s="27" t="s">
        <v>300</v>
      </c>
      <c r="F171" s="26" t="s">
        <v>27</v>
      </c>
      <c r="G171" s="26">
        <v>2012</v>
      </c>
      <c r="H171" s="28">
        <f>VLOOKUP(K171,考试安排!$C$17:$M$244,9,FALSE)</f>
        <v>42701</v>
      </c>
      <c r="I171" s="35" t="str">
        <f>VLOOKUP(K171,考试安排!$C$17:$M$244,10,FALSE)</f>
        <v>15:00-17:00</v>
      </c>
      <c r="J171" s="13">
        <f>VLOOKUP(K171,考试安排!$C$17:$M$244,11,FALSE)</f>
        <v>3002</v>
      </c>
      <c r="K171" s="19" t="str">
        <f t="shared" si="2"/>
        <v>1050003BB1重修</v>
      </c>
    </row>
    <row r="172" hidden="1" spans="1:11">
      <c r="A172" s="25">
        <v>121040150</v>
      </c>
      <c r="B172" s="26" t="s">
        <v>576</v>
      </c>
      <c r="C172" s="26" t="s">
        <v>522</v>
      </c>
      <c r="D172" s="30" t="s">
        <v>299</v>
      </c>
      <c r="E172" s="27" t="s">
        <v>300</v>
      </c>
      <c r="F172" s="26" t="s">
        <v>27</v>
      </c>
      <c r="G172" s="26">
        <v>2012</v>
      </c>
      <c r="H172" s="28">
        <f>VLOOKUP(K172,考试安排!$C$17:$M$244,9,FALSE)</f>
        <v>42701</v>
      </c>
      <c r="I172" s="35" t="str">
        <f>VLOOKUP(K172,考试安排!$C$17:$M$244,10,FALSE)</f>
        <v>15:00-17:00</v>
      </c>
      <c r="J172" s="13">
        <f>VLOOKUP(K172,考试安排!$C$17:$M$244,11,FALSE)</f>
        <v>3002</v>
      </c>
      <c r="K172" s="19" t="str">
        <f t="shared" si="2"/>
        <v>1050003BB1重修</v>
      </c>
    </row>
    <row r="173" hidden="1" spans="1:11">
      <c r="A173" s="25">
        <v>121040201</v>
      </c>
      <c r="B173" s="26" t="s">
        <v>577</v>
      </c>
      <c r="C173" s="26" t="s">
        <v>403</v>
      </c>
      <c r="D173" s="30" t="s">
        <v>299</v>
      </c>
      <c r="E173" s="27" t="s">
        <v>300</v>
      </c>
      <c r="F173" s="26" t="s">
        <v>27</v>
      </c>
      <c r="G173" s="26">
        <v>2012</v>
      </c>
      <c r="H173" s="28">
        <f>VLOOKUP(K173,考试安排!$C$17:$M$244,9,FALSE)</f>
        <v>42701</v>
      </c>
      <c r="I173" s="35" t="str">
        <f>VLOOKUP(K173,考试安排!$C$17:$M$244,10,FALSE)</f>
        <v>15:00-17:00</v>
      </c>
      <c r="J173" s="13">
        <v>3003</v>
      </c>
      <c r="K173" s="19" t="str">
        <f t="shared" si="2"/>
        <v>1050003BB1重修</v>
      </c>
    </row>
    <row r="174" hidden="1" spans="1:11">
      <c r="A174" s="25">
        <v>121040245</v>
      </c>
      <c r="B174" s="26" t="s">
        <v>406</v>
      </c>
      <c r="C174" s="26" t="s">
        <v>403</v>
      </c>
      <c r="D174" s="30" t="s">
        <v>299</v>
      </c>
      <c r="E174" s="27" t="s">
        <v>300</v>
      </c>
      <c r="F174" s="26" t="s">
        <v>27</v>
      </c>
      <c r="G174" s="26">
        <v>2012</v>
      </c>
      <c r="H174" s="28">
        <f>VLOOKUP(K174,考试安排!$C$17:$M$244,9,FALSE)</f>
        <v>42701</v>
      </c>
      <c r="I174" s="35" t="str">
        <f>VLOOKUP(K174,考试安排!$C$17:$M$244,10,FALSE)</f>
        <v>15:00-17:00</v>
      </c>
      <c r="J174" s="13">
        <v>3003</v>
      </c>
      <c r="K174" s="19" t="str">
        <f t="shared" si="2"/>
        <v>1050003BB1重修</v>
      </c>
    </row>
    <row r="175" hidden="1" spans="1:11">
      <c r="A175" s="25">
        <v>125040151</v>
      </c>
      <c r="B175" s="26" t="s">
        <v>578</v>
      </c>
      <c r="C175" s="26" t="s">
        <v>579</v>
      </c>
      <c r="D175" s="30" t="s">
        <v>299</v>
      </c>
      <c r="E175" s="27" t="s">
        <v>300</v>
      </c>
      <c r="F175" s="26" t="s">
        <v>27</v>
      </c>
      <c r="G175" s="26">
        <v>2012</v>
      </c>
      <c r="H175" s="28">
        <f>VLOOKUP(K175,考试安排!$C$17:$M$244,9,FALSE)</f>
        <v>42701</v>
      </c>
      <c r="I175" s="35" t="str">
        <f>VLOOKUP(K175,考试安排!$C$17:$M$244,10,FALSE)</f>
        <v>15:00-17:00</v>
      </c>
      <c r="J175" s="13">
        <f>VLOOKUP(K175,考试安排!$C$17:$M$244,11,FALSE)</f>
        <v>3002</v>
      </c>
      <c r="K175" s="19" t="str">
        <f t="shared" si="2"/>
        <v>1050003BB1重修</v>
      </c>
    </row>
    <row r="176" hidden="1" spans="1:11">
      <c r="A176" s="25">
        <v>115040347</v>
      </c>
      <c r="B176" s="26" t="s">
        <v>580</v>
      </c>
      <c r="C176" s="26" t="s">
        <v>581</v>
      </c>
      <c r="D176" s="30" t="s">
        <v>299</v>
      </c>
      <c r="E176" s="27" t="s">
        <v>300</v>
      </c>
      <c r="F176" s="26" t="s">
        <v>27</v>
      </c>
      <c r="G176" s="26">
        <v>2012</v>
      </c>
      <c r="H176" s="28">
        <f>VLOOKUP(K176,考试安排!$C$17:$M$244,9,FALSE)</f>
        <v>42701</v>
      </c>
      <c r="I176" s="35" t="str">
        <f>VLOOKUP(K176,考试安排!$C$17:$M$244,10,FALSE)</f>
        <v>15:00-17:00</v>
      </c>
      <c r="J176" s="13">
        <f>VLOOKUP(K176,考试安排!$C$17:$M$244,11,FALSE)</f>
        <v>3002</v>
      </c>
      <c r="K176" s="19" t="str">
        <f t="shared" si="2"/>
        <v>1050003BB1重修</v>
      </c>
    </row>
    <row r="177" hidden="1" spans="1:11">
      <c r="A177" s="25">
        <v>125040406</v>
      </c>
      <c r="B177" s="26" t="s">
        <v>582</v>
      </c>
      <c r="C177" s="26" t="s">
        <v>583</v>
      </c>
      <c r="D177" s="30" t="s">
        <v>299</v>
      </c>
      <c r="E177" s="27" t="s">
        <v>300</v>
      </c>
      <c r="F177" s="26" t="s">
        <v>27</v>
      </c>
      <c r="G177" s="26">
        <v>2012</v>
      </c>
      <c r="H177" s="28">
        <f>VLOOKUP(K177,考试安排!$C$17:$M$244,9,FALSE)</f>
        <v>42701</v>
      </c>
      <c r="I177" s="35" t="str">
        <f>VLOOKUP(K177,考试安排!$C$17:$M$244,10,FALSE)</f>
        <v>15:00-17:00</v>
      </c>
      <c r="J177" s="13">
        <f>VLOOKUP(K177,考试安排!$C$17:$M$244,11,FALSE)</f>
        <v>3002</v>
      </c>
      <c r="K177" s="19" t="str">
        <f t="shared" si="2"/>
        <v>1050003BB1重修</v>
      </c>
    </row>
    <row r="178" hidden="1" spans="1:11">
      <c r="A178" s="25">
        <v>125040441</v>
      </c>
      <c r="B178" s="26" t="s">
        <v>584</v>
      </c>
      <c r="C178" s="26" t="s">
        <v>583</v>
      </c>
      <c r="D178" s="30" t="s">
        <v>299</v>
      </c>
      <c r="E178" s="27" t="s">
        <v>300</v>
      </c>
      <c r="F178" s="26" t="s">
        <v>27</v>
      </c>
      <c r="G178" s="26">
        <v>2012</v>
      </c>
      <c r="H178" s="28">
        <f>VLOOKUP(K178,考试安排!$C$17:$M$244,9,FALSE)</f>
        <v>42701</v>
      </c>
      <c r="I178" s="35" t="str">
        <f>VLOOKUP(K178,考试安排!$C$17:$M$244,10,FALSE)</f>
        <v>15:00-17:00</v>
      </c>
      <c r="J178" s="13">
        <f>VLOOKUP(K178,考试安排!$C$17:$M$244,11,FALSE)</f>
        <v>3002</v>
      </c>
      <c r="K178" s="19" t="str">
        <f t="shared" si="2"/>
        <v>1050003BB1重修</v>
      </c>
    </row>
    <row r="179" hidden="1" spans="1:11">
      <c r="A179" s="25">
        <v>131040109</v>
      </c>
      <c r="B179" s="26" t="s">
        <v>585</v>
      </c>
      <c r="C179" s="26" t="s">
        <v>586</v>
      </c>
      <c r="D179" s="30" t="s">
        <v>299</v>
      </c>
      <c r="E179" s="27" t="s">
        <v>300</v>
      </c>
      <c r="F179" s="26" t="s">
        <v>27</v>
      </c>
      <c r="G179" s="26">
        <v>2013</v>
      </c>
      <c r="H179" s="28">
        <f>VLOOKUP(K179,考试安排!$C$17:$M$244,9,FALSE)</f>
        <v>42701</v>
      </c>
      <c r="I179" s="35" t="str">
        <f>VLOOKUP(K179,考试安排!$C$17:$M$244,10,FALSE)</f>
        <v>15:00-17:00</v>
      </c>
      <c r="J179" s="13">
        <f>VLOOKUP(K179,考试安排!$C$17:$M$244,11,FALSE)</f>
        <v>3002</v>
      </c>
      <c r="K179" s="19" t="str">
        <f t="shared" si="2"/>
        <v>1050003BB1重修</v>
      </c>
    </row>
    <row r="180" hidden="1" spans="1:11">
      <c r="A180" s="25">
        <v>131040139</v>
      </c>
      <c r="B180" s="26" t="s">
        <v>587</v>
      </c>
      <c r="C180" s="26" t="s">
        <v>586</v>
      </c>
      <c r="D180" s="30" t="s">
        <v>299</v>
      </c>
      <c r="E180" s="27" t="s">
        <v>300</v>
      </c>
      <c r="F180" s="26" t="s">
        <v>27</v>
      </c>
      <c r="G180" s="26">
        <v>2013</v>
      </c>
      <c r="H180" s="28">
        <f>VLOOKUP(K180,考试安排!$C$17:$M$244,9,FALSE)</f>
        <v>42701</v>
      </c>
      <c r="I180" s="35" t="str">
        <f>VLOOKUP(K180,考试安排!$C$17:$M$244,10,FALSE)</f>
        <v>15:00-17:00</v>
      </c>
      <c r="J180" s="13">
        <f>VLOOKUP(K180,考试安排!$C$17:$M$244,11,FALSE)</f>
        <v>3002</v>
      </c>
      <c r="K180" s="19" t="str">
        <f t="shared" si="2"/>
        <v>1050003BB1重修</v>
      </c>
    </row>
    <row r="181" hidden="1" spans="1:11">
      <c r="A181" s="25">
        <v>131040247</v>
      </c>
      <c r="B181" s="26" t="s">
        <v>588</v>
      </c>
      <c r="C181" s="26" t="s">
        <v>589</v>
      </c>
      <c r="D181" s="30" t="s">
        <v>299</v>
      </c>
      <c r="E181" s="27" t="s">
        <v>300</v>
      </c>
      <c r="F181" s="26" t="s">
        <v>27</v>
      </c>
      <c r="G181" s="26">
        <v>2013</v>
      </c>
      <c r="H181" s="28">
        <f>VLOOKUP(K181,考试安排!$C$17:$M$244,9,FALSE)</f>
        <v>42701</v>
      </c>
      <c r="I181" s="35" t="str">
        <f>VLOOKUP(K181,考试安排!$C$17:$M$244,10,FALSE)</f>
        <v>15:00-17:00</v>
      </c>
      <c r="J181" s="13">
        <v>3003</v>
      </c>
      <c r="K181" s="19" t="str">
        <f t="shared" si="2"/>
        <v>1050003BB1重修</v>
      </c>
    </row>
    <row r="182" hidden="1" spans="1:11">
      <c r="A182" s="25">
        <v>131040262</v>
      </c>
      <c r="B182" s="26" t="s">
        <v>590</v>
      </c>
      <c r="C182" s="26" t="s">
        <v>589</v>
      </c>
      <c r="D182" s="30" t="s">
        <v>299</v>
      </c>
      <c r="E182" s="27" t="s">
        <v>300</v>
      </c>
      <c r="F182" s="26" t="s">
        <v>27</v>
      </c>
      <c r="G182" s="26">
        <v>2013</v>
      </c>
      <c r="H182" s="28">
        <f>VLOOKUP(K182,考试安排!$C$17:$M$244,9,FALSE)</f>
        <v>42701</v>
      </c>
      <c r="I182" s="35" t="str">
        <f>VLOOKUP(K182,考试安排!$C$17:$M$244,10,FALSE)</f>
        <v>15:00-17:00</v>
      </c>
      <c r="J182" s="13">
        <v>3003</v>
      </c>
      <c r="K182" s="19" t="str">
        <f t="shared" si="2"/>
        <v>1050003BB1重修</v>
      </c>
    </row>
    <row r="183" hidden="1" spans="1:11">
      <c r="A183" s="25">
        <v>134040201</v>
      </c>
      <c r="B183" s="26" t="s">
        <v>591</v>
      </c>
      <c r="C183" s="26" t="s">
        <v>592</v>
      </c>
      <c r="D183" s="30" t="s">
        <v>299</v>
      </c>
      <c r="E183" s="27" t="s">
        <v>300</v>
      </c>
      <c r="F183" s="26" t="s">
        <v>27</v>
      </c>
      <c r="G183" s="26">
        <v>2013</v>
      </c>
      <c r="H183" s="28">
        <f>VLOOKUP(K183,考试安排!$C$17:$M$244,9,FALSE)</f>
        <v>42701</v>
      </c>
      <c r="I183" s="35" t="str">
        <f>VLOOKUP(K183,考试安排!$C$17:$M$244,10,FALSE)</f>
        <v>15:00-17:00</v>
      </c>
      <c r="J183" s="13">
        <f>VLOOKUP(K183,考试安排!$C$17:$M$244,11,FALSE)</f>
        <v>3002</v>
      </c>
      <c r="K183" s="19" t="str">
        <f t="shared" si="2"/>
        <v>1050003BB1重修</v>
      </c>
    </row>
    <row r="184" hidden="1" spans="1:11">
      <c r="A184" s="25">
        <v>134040207</v>
      </c>
      <c r="B184" s="26" t="s">
        <v>593</v>
      </c>
      <c r="C184" s="26" t="s">
        <v>592</v>
      </c>
      <c r="D184" s="30" t="s">
        <v>299</v>
      </c>
      <c r="E184" s="27" t="s">
        <v>300</v>
      </c>
      <c r="F184" s="26" t="s">
        <v>27</v>
      </c>
      <c r="G184" s="26">
        <v>2013</v>
      </c>
      <c r="H184" s="28">
        <f>VLOOKUP(K184,考试安排!$C$17:$M$244,9,FALSE)</f>
        <v>42701</v>
      </c>
      <c r="I184" s="35" t="str">
        <f>VLOOKUP(K184,考试安排!$C$17:$M$244,10,FALSE)</f>
        <v>15:00-17:00</v>
      </c>
      <c r="J184" s="13">
        <f>VLOOKUP(K184,考试安排!$C$17:$M$244,11,FALSE)</f>
        <v>3002</v>
      </c>
      <c r="K184" s="19" t="str">
        <f t="shared" si="2"/>
        <v>1050003BB1重修</v>
      </c>
    </row>
    <row r="185" hidden="1" spans="1:11">
      <c r="A185" s="25">
        <v>134040218</v>
      </c>
      <c r="B185" s="26" t="s">
        <v>594</v>
      </c>
      <c r="C185" s="26" t="s">
        <v>592</v>
      </c>
      <c r="D185" s="30" t="s">
        <v>299</v>
      </c>
      <c r="E185" s="27" t="s">
        <v>300</v>
      </c>
      <c r="F185" s="26" t="s">
        <v>27</v>
      </c>
      <c r="G185" s="26">
        <v>2013</v>
      </c>
      <c r="H185" s="28">
        <f>VLOOKUP(K185,考试安排!$C$17:$M$244,9,FALSE)</f>
        <v>42701</v>
      </c>
      <c r="I185" s="35" t="str">
        <f>VLOOKUP(K185,考试安排!$C$17:$M$244,10,FALSE)</f>
        <v>15:00-17:00</v>
      </c>
      <c r="J185" s="13">
        <f>VLOOKUP(K185,考试安排!$C$17:$M$244,11,FALSE)</f>
        <v>3002</v>
      </c>
      <c r="K185" s="19" t="str">
        <f t="shared" si="2"/>
        <v>1050003BB1重修</v>
      </c>
    </row>
    <row r="186" hidden="1" spans="1:11">
      <c r="A186" s="25">
        <v>134040239</v>
      </c>
      <c r="B186" s="26" t="s">
        <v>595</v>
      </c>
      <c r="C186" s="26" t="s">
        <v>596</v>
      </c>
      <c r="D186" s="30" t="s">
        <v>299</v>
      </c>
      <c r="E186" s="27" t="s">
        <v>300</v>
      </c>
      <c r="F186" s="26" t="s">
        <v>27</v>
      </c>
      <c r="G186" s="26">
        <v>2013</v>
      </c>
      <c r="H186" s="28">
        <f>VLOOKUP(K186,考试安排!$C$17:$M$244,9,FALSE)</f>
        <v>42701</v>
      </c>
      <c r="I186" s="35" t="str">
        <f>VLOOKUP(K186,考试安排!$C$17:$M$244,10,FALSE)</f>
        <v>15:00-17:00</v>
      </c>
      <c r="J186" s="13">
        <f>VLOOKUP(K186,考试安排!$C$17:$M$244,11,FALSE)</f>
        <v>3002</v>
      </c>
      <c r="K186" s="19" t="str">
        <f t="shared" si="2"/>
        <v>1050003BB1重修</v>
      </c>
    </row>
    <row r="187" hidden="1" spans="1:11">
      <c r="A187" s="25">
        <v>134040241</v>
      </c>
      <c r="B187" s="26" t="s">
        <v>597</v>
      </c>
      <c r="C187" s="26" t="s">
        <v>596</v>
      </c>
      <c r="D187" s="30" t="s">
        <v>299</v>
      </c>
      <c r="E187" s="27" t="s">
        <v>300</v>
      </c>
      <c r="F187" s="26" t="s">
        <v>27</v>
      </c>
      <c r="G187" s="26">
        <v>2013</v>
      </c>
      <c r="H187" s="28">
        <f>VLOOKUP(K187,考试安排!$C$17:$M$244,9,FALSE)</f>
        <v>42701</v>
      </c>
      <c r="I187" s="35" t="str">
        <f>VLOOKUP(K187,考试安排!$C$17:$M$244,10,FALSE)</f>
        <v>15:00-17:00</v>
      </c>
      <c r="J187" s="13">
        <f>VLOOKUP(K187,考试安排!$C$17:$M$244,11,FALSE)</f>
        <v>3002</v>
      </c>
      <c r="K187" s="19" t="str">
        <f t="shared" si="2"/>
        <v>1050003BB1重修</v>
      </c>
    </row>
    <row r="188" hidden="1" spans="1:11">
      <c r="A188" s="25">
        <v>134040242</v>
      </c>
      <c r="B188" s="26" t="s">
        <v>598</v>
      </c>
      <c r="C188" s="26" t="s">
        <v>596</v>
      </c>
      <c r="D188" s="30" t="s">
        <v>299</v>
      </c>
      <c r="E188" s="27" t="s">
        <v>300</v>
      </c>
      <c r="F188" s="26" t="s">
        <v>27</v>
      </c>
      <c r="G188" s="26">
        <v>2013</v>
      </c>
      <c r="H188" s="28">
        <f>VLOOKUP(K188,考试安排!$C$17:$M$244,9,FALSE)</f>
        <v>42701</v>
      </c>
      <c r="I188" s="35" t="str">
        <f>VLOOKUP(K188,考试安排!$C$17:$M$244,10,FALSE)</f>
        <v>15:00-17:00</v>
      </c>
      <c r="J188" s="13">
        <f>VLOOKUP(K188,考试安排!$C$17:$M$244,11,FALSE)</f>
        <v>3002</v>
      </c>
      <c r="K188" s="19" t="str">
        <f t="shared" si="2"/>
        <v>1050003BB1重修</v>
      </c>
    </row>
    <row r="189" hidden="1" spans="1:11">
      <c r="A189" s="25">
        <v>134040328</v>
      </c>
      <c r="B189" s="26" t="s">
        <v>599</v>
      </c>
      <c r="C189" s="26" t="s">
        <v>596</v>
      </c>
      <c r="D189" s="30" t="s">
        <v>299</v>
      </c>
      <c r="E189" s="27" t="s">
        <v>300</v>
      </c>
      <c r="F189" s="26" t="s">
        <v>27</v>
      </c>
      <c r="G189" s="26">
        <v>2013</v>
      </c>
      <c r="H189" s="28">
        <f>VLOOKUP(K189,考试安排!$C$17:$M$244,9,FALSE)</f>
        <v>42701</v>
      </c>
      <c r="I189" s="35" t="str">
        <f>VLOOKUP(K189,考试安排!$C$17:$M$244,10,FALSE)</f>
        <v>15:00-17:00</v>
      </c>
      <c r="J189" s="13">
        <f>VLOOKUP(K189,考试安排!$C$17:$M$244,11,FALSE)</f>
        <v>3002</v>
      </c>
      <c r="K189" s="19" t="str">
        <f t="shared" si="2"/>
        <v>1050003BB1重修</v>
      </c>
    </row>
    <row r="190" hidden="1" spans="1:11">
      <c r="A190" s="25">
        <v>134040329</v>
      </c>
      <c r="B190" s="26" t="s">
        <v>600</v>
      </c>
      <c r="C190" s="26" t="s">
        <v>596</v>
      </c>
      <c r="D190" s="30" t="s">
        <v>299</v>
      </c>
      <c r="E190" s="27" t="s">
        <v>300</v>
      </c>
      <c r="F190" s="26" t="s">
        <v>27</v>
      </c>
      <c r="G190" s="26">
        <v>2013</v>
      </c>
      <c r="H190" s="28">
        <f>VLOOKUP(K190,考试安排!$C$17:$M$244,9,FALSE)</f>
        <v>42701</v>
      </c>
      <c r="I190" s="35" t="str">
        <f>VLOOKUP(K190,考试安排!$C$17:$M$244,10,FALSE)</f>
        <v>15:00-17:00</v>
      </c>
      <c r="J190" s="13">
        <f>VLOOKUP(K190,考试安排!$C$17:$M$244,11,FALSE)</f>
        <v>3002</v>
      </c>
      <c r="K190" s="19" t="str">
        <f t="shared" si="2"/>
        <v>1050003BB1重修</v>
      </c>
    </row>
    <row r="191" hidden="1" spans="1:11">
      <c r="A191" s="25">
        <v>134040240</v>
      </c>
      <c r="B191" s="26" t="s">
        <v>601</v>
      </c>
      <c r="C191" s="26" t="s">
        <v>602</v>
      </c>
      <c r="D191" s="30" t="s">
        <v>299</v>
      </c>
      <c r="E191" s="27" t="s">
        <v>300</v>
      </c>
      <c r="F191" s="26" t="s">
        <v>27</v>
      </c>
      <c r="G191" s="26">
        <v>2013</v>
      </c>
      <c r="H191" s="28">
        <f>VLOOKUP(K191,考试安排!$C$17:$M$244,9,FALSE)</f>
        <v>42701</v>
      </c>
      <c r="I191" s="35" t="str">
        <f>VLOOKUP(K191,考试安排!$C$17:$M$244,10,FALSE)</f>
        <v>15:00-17:00</v>
      </c>
      <c r="J191" s="13">
        <f>VLOOKUP(K191,考试安排!$C$17:$M$244,11,FALSE)</f>
        <v>3002</v>
      </c>
      <c r="K191" s="19" t="str">
        <f t="shared" si="2"/>
        <v>1050003BB1重修</v>
      </c>
    </row>
    <row r="192" hidden="1" spans="1:11">
      <c r="A192" s="25">
        <v>144040107</v>
      </c>
      <c r="B192" s="26" t="s">
        <v>603</v>
      </c>
      <c r="C192" s="26" t="s">
        <v>604</v>
      </c>
      <c r="D192" s="29" t="s">
        <v>299</v>
      </c>
      <c r="E192" s="27" t="s">
        <v>300</v>
      </c>
      <c r="F192" s="26" t="s">
        <v>27</v>
      </c>
      <c r="G192" s="26">
        <v>2014</v>
      </c>
      <c r="H192" s="28">
        <f>VLOOKUP(K192,考试安排!$C$17:$M$244,9,FALSE)</f>
        <v>42701</v>
      </c>
      <c r="I192" s="35" t="str">
        <f>VLOOKUP(K192,考试安排!$C$17:$M$244,10,FALSE)</f>
        <v>15:00-17:00</v>
      </c>
      <c r="J192" s="13">
        <f>VLOOKUP(K192,考试安排!$C$17:$M$244,11,FALSE)</f>
        <v>3002</v>
      </c>
      <c r="K192" s="19" t="str">
        <f t="shared" si="2"/>
        <v>1050003BB1重修</v>
      </c>
    </row>
    <row r="193" hidden="1" spans="1:11">
      <c r="A193" s="25">
        <v>144040113</v>
      </c>
      <c r="B193" s="26" t="s">
        <v>605</v>
      </c>
      <c r="C193" s="26" t="s">
        <v>604</v>
      </c>
      <c r="D193" s="29" t="s">
        <v>299</v>
      </c>
      <c r="E193" s="27" t="s">
        <v>300</v>
      </c>
      <c r="F193" s="26" t="s">
        <v>27</v>
      </c>
      <c r="G193" s="26">
        <v>2014</v>
      </c>
      <c r="H193" s="28">
        <f>VLOOKUP(K193,考试安排!$C$17:$M$244,9,FALSE)</f>
        <v>42701</v>
      </c>
      <c r="I193" s="35" t="str">
        <f>VLOOKUP(K193,考试安排!$C$17:$M$244,10,FALSE)</f>
        <v>15:00-17:00</v>
      </c>
      <c r="J193" s="13">
        <f>VLOOKUP(K193,考试安排!$C$17:$M$244,11,FALSE)</f>
        <v>3002</v>
      </c>
      <c r="K193" s="19" t="str">
        <f t="shared" si="2"/>
        <v>1050003BB1重修</v>
      </c>
    </row>
    <row r="194" hidden="1" spans="1:11">
      <c r="A194" s="25">
        <v>144040115</v>
      </c>
      <c r="B194" s="26" t="s">
        <v>606</v>
      </c>
      <c r="C194" s="26" t="s">
        <v>604</v>
      </c>
      <c r="D194" s="29" t="s">
        <v>299</v>
      </c>
      <c r="E194" s="27" t="s">
        <v>300</v>
      </c>
      <c r="F194" s="26" t="s">
        <v>27</v>
      </c>
      <c r="G194" s="26">
        <v>2014</v>
      </c>
      <c r="H194" s="28">
        <f>VLOOKUP(K194,考试安排!$C$17:$M$244,9,FALSE)</f>
        <v>42701</v>
      </c>
      <c r="I194" s="35" t="str">
        <f>VLOOKUP(K194,考试安排!$C$17:$M$244,10,FALSE)</f>
        <v>15:00-17:00</v>
      </c>
      <c r="J194" s="13">
        <f>VLOOKUP(K194,考试安排!$C$17:$M$244,11,FALSE)</f>
        <v>3002</v>
      </c>
      <c r="K194" s="19" t="str">
        <f t="shared" ref="K194:K257" si="3">D194&amp;"重修"</f>
        <v>1050003BB1重修</v>
      </c>
    </row>
    <row r="195" hidden="1" spans="1:11">
      <c r="A195" s="25">
        <v>144040117</v>
      </c>
      <c r="B195" s="26" t="s">
        <v>607</v>
      </c>
      <c r="C195" s="26" t="s">
        <v>604</v>
      </c>
      <c r="D195" s="29" t="s">
        <v>299</v>
      </c>
      <c r="E195" s="27" t="s">
        <v>300</v>
      </c>
      <c r="F195" s="26" t="s">
        <v>27</v>
      </c>
      <c r="G195" s="26">
        <v>2014</v>
      </c>
      <c r="H195" s="28">
        <f>VLOOKUP(K195,考试安排!$C$17:$M$244,9,FALSE)</f>
        <v>42701</v>
      </c>
      <c r="I195" s="35" t="str">
        <f>VLOOKUP(K195,考试安排!$C$17:$M$244,10,FALSE)</f>
        <v>15:00-17:00</v>
      </c>
      <c r="J195" s="13">
        <f>VLOOKUP(K195,考试安排!$C$17:$M$244,11,FALSE)</f>
        <v>3002</v>
      </c>
      <c r="K195" s="19" t="str">
        <f t="shared" si="3"/>
        <v>1050003BB1重修</v>
      </c>
    </row>
    <row r="196" hidden="1" spans="1:11">
      <c r="A196" s="25">
        <v>144040118</v>
      </c>
      <c r="B196" s="26" t="s">
        <v>608</v>
      </c>
      <c r="C196" s="26" t="s">
        <v>604</v>
      </c>
      <c r="D196" s="29" t="s">
        <v>299</v>
      </c>
      <c r="E196" s="27" t="s">
        <v>300</v>
      </c>
      <c r="F196" s="26" t="s">
        <v>27</v>
      </c>
      <c r="G196" s="26">
        <v>2014</v>
      </c>
      <c r="H196" s="28">
        <f>VLOOKUP(K196,考试安排!$C$17:$M$244,9,FALSE)</f>
        <v>42701</v>
      </c>
      <c r="I196" s="35" t="str">
        <f>VLOOKUP(K196,考试安排!$C$17:$M$244,10,FALSE)</f>
        <v>15:00-17:00</v>
      </c>
      <c r="J196" s="13">
        <f>VLOOKUP(K196,考试安排!$C$17:$M$244,11,FALSE)</f>
        <v>3002</v>
      </c>
      <c r="K196" s="19" t="str">
        <f t="shared" si="3"/>
        <v>1050003BB1重修</v>
      </c>
    </row>
    <row r="197" hidden="1" spans="1:11">
      <c r="A197" s="25">
        <v>144040122</v>
      </c>
      <c r="B197" s="26" t="s">
        <v>609</v>
      </c>
      <c r="C197" s="26" t="s">
        <v>604</v>
      </c>
      <c r="D197" s="29" t="s">
        <v>299</v>
      </c>
      <c r="E197" s="27" t="s">
        <v>300</v>
      </c>
      <c r="F197" s="26" t="s">
        <v>27</v>
      </c>
      <c r="G197" s="26">
        <v>2014</v>
      </c>
      <c r="H197" s="28">
        <f>VLOOKUP(K197,考试安排!$C$17:$M$244,9,FALSE)</f>
        <v>42701</v>
      </c>
      <c r="I197" s="35" t="str">
        <f>VLOOKUP(K197,考试安排!$C$17:$M$244,10,FALSE)</f>
        <v>15:00-17:00</v>
      </c>
      <c r="J197" s="13">
        <f>VLOOKUP(K197,考试安排!$C$17:$M$244,11,FALSE)</f>
        <v>3002</v>
      </c>
      <c r="K197" s="19" t="str">
        <f t="shared" si="3"/>
        <v>1050003BB1重修</v>
      </c>
    </row>
    <row r="198" hidden="1" spans="1:11">
      <c r="A198" s="25">
        <v>144040126</v>
      </c>
      <c r="B198" s="26" t="s">
        <v>610</v>
      </c>
      <c r="C198" s="26" t="s">
        <v>604</v>
      </c>
      <c r="D198" s="29" t="s">
        <v>299</v>
      </c>
      <c r="E198" s="27" t="s">
        <v>300</v>
      </c>
      <c r="F198" s="26" t="s">
        <v>27</v>
      </c>
      <c r="G198" s="26">
        <v>2014</v>
      </c>
      <c r="H198" s="28">
        <f>VLOOKUP(K198,考试安排!$C$17:$M$244,9,FALSE)</f>
        <v>42701</v>
      </c>
      <c r="I198" s="35" t="str">
        <f>VLOOKUP(K198,考试安排!$C$17:$M$244,10,FALSE)</f>
        <v>15:00-17:00</v>
      </c>
      <c r="J198" s="13">
        <f>VLOOKUP(K198,考试安排!$C$17:$M$244,11,FALSE)</f>
        <v>3002</v>
      </c>
      <c r="K198" s="19" t="str">
        <f t="shared" si="3"/>
        <v>1050003BB1重修</v>
      </c>
    </row>
    <row r="199" hidden="1" spans="1:11">
      <c r="A199" s="25">
        <v>144040131</v>
      </c>
      <c r="B199" s="26" t="s">
        <v>611</v>
      </c>
      <c r="C199" s="26" t="s">
        <v>604</v>
      </c>
      <c r="D199" s="29" t="s">
        <v>299</v>
      </c>
      <c r="E199" s="27" t="s">
        <v>300</v>
      </c>
      <c r="F199" s="26" t="s">
        <v>27</v>
      </c>
      <c r="G199" s="26">
        <v>2014</v>
      </c>
      <c r="H199" s="28">
        <f>VLOOKUP(K199,考试安排!$C$17:$M$244,9,FALSE)</f>
        <v>42701</v>
      </c>
      <c r="I199" s="35" t="str">
        <f>VLOOKUP(K199,考试安排!$C$17:$M$244,10,FALSE)</f>
        <v>15:00-17:00</v>
      </c>
      <c r="J199" s="13">
        <f>VLOOKUP(K199,考试安排!$C$17:$M$244,11,FALSE)</f>
        <v>3002</v>
      </c>
      <c r="K199" s="19" t="str">
        <f t="shared" si="3"/>
        <v>1050003BB1重修</v>
      </c>
    </row>
    <row r="200" hidden="1" spans="1:11">
      <c r="A200" s="25">
        <v>144040132</v>
      </c>
      <c r="B200" s="26" t="s">
        <v>612</v>
      </c>
      <c r="C200" s="26" t="s">
        <v>604</v>
      </c>
      <c r="D200" s="29" t="s">
        <v>299</v>
      </c>
      <c r="E200" s="27" t="s">
        <v>300</v>
      </c>
      <c r="F200" s="26" t="s">
        <v>27</v>
      </c>
      <c r="G200" s="26">
        <v>2014</v>
      </c>
      <c r="H200" s="28">
        <f>VLOOKUP(K200,考试安排!$C$17:$M$244,9,FALSE)</f>
        <v>42701</v>
      </c>
      <c r="I200" s="35" t="str">
        <f>VLOOKUP(K200,考试安排!$C$17:$M$244,10,FALSE)</f>
        <v>15:00-17:00</v>
      </c>
      <c r="J200" s="13">
        <f>VLOOKUP(K200,考试安排!$C$17:$M$244,11,FALSE)</f>
        <v>3002</v>
      </c>
      <c r="K200" s="19" t="str">
        <f t="shared" si="3"/>
        <v>1050003BB1重修</v>
      </c>
    </row>
    <row r="201" hidden="1" spans="1:11">
      <c r="A201" s="25">
        <v>144040143</v>
      </c>
      <c r="B201" s="26" t="s">
        <v>613</v>
      </c>
      <c r="C201" s="26" t="s">
        <v>604</v>
      </c>
      <c r="D201" s="29" t="s">
        <v>299</v>
      </c>
      <c r="E201" s="27" t="s">
        <v>300</v>
      </c>
      <c r="F201" s="26" t="s">
        <v>27</v>
      </c>
      <c r="G201" s="26">
        <v>2014</v>
      </c>
      <c r="H201" s="28">
        <f>VLOOKUP(K201,考试安排!$C$17:$M$244,9,FALSE)</f>
        <v>42701</v>
      </c>
      <c r="I201" s="35" t="str">
        <f>VLOOKUP(K201,考试安排!$C$17:$M$244,10,FALSE)</f>
        <v>15:00-17:00</v>
      </c>
      <c r="J201" s="13">
        <f>VLOOKUP(K201,考试安排!$C$17:$M$244,11,FALSE)</f>
        <v>3002</v>
      </c>
      <c r="K201" s="19" t="str">
        <f t="shared" si="3"/>
        <v>1050003BB1重修</v>
      </c>
    </row>
    <row r="202" hidden="1" spans="1:11">
      <c r="A202" s="25">
        <v>144040144</v>
      </c>
      <c r="B202" s="26" t="s">
        <v>614</v>
      </c>
      <c r="C202" s="26" t="s">
        <v>604</v>
      </c>
      <c r="D202" s="29" t="s">
        <v>299</v>
      </c>
      <c r="E202" s="27" t="s">
        <v>300</v>
      </c>
      <c r="F202" s="26" t="s">
        <v>27</v>
      </c>
      <c r="G202" s="26">
        <v>2014</v>
      </c>
      <c r="H202" s="28">
        <f>VLOOKUP(K202,考试安排!$C$17:$M$244,9,FALSE)</f>
        <v>42701</v>
      </c>
      <c r="I202" s="35" t="str">
        <f>VLOOKUP(K202,考试安排!$C$17:$M$244,10,FALSE)</f>
        <v>15:00-17:00</v>
      </c>
      <c r="J202" s="13">
        <f>VLOOKUP(K202,考试安排!$C$17:$M$244,11,FALSE)</f>
        <v>3002</v>
      </c>
      <c r="K202" s="19" t="str">
        <f t="shared" si="3"/>
        <v>1050003BB1重修</v>
      </c>
    </row>
    <row r="203" hidden="1" spans="1:11">
      <c r="A203" s="25">
        <v>144040145</v>
      </c>
      <c r="B203" s="26" t="s">
        <v>615</v>
      </c>
      <c r="C203" s="26" t="s">
        <v>604</v>
      </c>
      <c r="D203" s="29" t="s">
        <v>299</v>
      </c>
      <c r="E203" s="27" t="s">
        <v>300</v>
      </c>
      <c r="F203" s="26" t="s">
        <v>27</v>
      </c>
      <c r="G203" s="26">
        <v>2014</v>
      </c>
      <c r="H203" s="28">
        <f>VLOOKUP(K203,考试安排!$C$17:$M$244,9,FALSE)</f>
        <v>42701</v>
      </c>
      <c r="I203" s="35" t="str">
        <f>VLOOKUP(K203,考试安排!$C$17:$M$244,10,FALSE)</f>
        <v>15:00-17:00</v>
      </c>
      <c r="J203" s="13">
        <f>VLOOKUP(K203,考试安排!$C$17:$M$244,11,FALSE)</f>
        <v>3002</v>
      </c>
      <c r="K203" s="19" t="str">
        <f t="shared" si="3"/>
        <v>1050003BB1重修</v>
      </c>
    </row>
    <row r="204" hidden="1" spans="1:11">
      <c r="A204" s="25">
        <v>144040148</v>
      </c>
      <c r="B204" s="26" t="s">
        <v>616</v>
      </c>
      <c r="C204" s="26" t="s">
        <v>604</v>
      </c>
      <c r="D204" s="29" t="s">
        <v>299</v>
      </c>
      <c r="E204" s="27" t="s">
        <v>300</v>
      </c>
      <c r="F204" s="26" t="s">
        <v>27</v>
      </c>
      <c r="G204" s="26">
        <v>2014</v>
      </c>
      <c r="H204" s="28">
        <f>VLOOKUP(K204,考试安排!$C$17:$M$244,9,FALSE)</f>
        <v>42701</v>
      </c>
      <c r="I204" s="35" t="str">
        <f>VLOOKUP(K204,考试安排!$C$17:$M$244,10,FALSE)</f>
        <v>15:00-17:00</v>
      </c>
      <c r="J204" s="13">
        <f>VLOOKUP(K204,考试安排!$C$17:$M$244,11,FALSE)</f>
        <v>3002</v>
      </c>
      <c r="K204" s="19" t="str">
        <f t="shared" si="3"/>
        <v>1050003BB1重修</v>
      </c>
    </row>
    <row r="205" hidden="1" spans="1:11">
      <c r="A205" s="25">
        <v>144040153</v>
      </c>
      <c r="B205" s="26" t="s">
        <v>617</v>
      </c>
      <c r="C205" s="26" t="s">
        <v>604</v>
      </c>
      <c r="D205" s="29" t="s">
        <v>299</v>
      </c>
      <c r="E205" s="27" t="s">
        <v>300</v>
      </c>
      <c r="F205" s="26" t="s">
        <v>27</v>
      </c>
      <c r="G205" s="26">
        <v>2014</v>
      </c>
      <c r="H205" s="28">
        <f>VLOOKUP(K205,考试安排!$C$17:$M$244,9,FALSE)</f>
        <v>42701</v>
      </c>
      <c r="I205" s="35" t="str">
        <f>VLOOKUP(K205,考试安排!$C$17:$M$244,10,FALSE)</f>
        <v>15:00-17:00</v>
      </c>
      <c r="J205" s="13">
        <f>VLOOKUP(K205,考试安排!$C$17:$M$244,11,FALSE)</f>
        <v>3002</v>
      </c>
      <c r="K205" s="19" t="str">
        <f t="shared" si="3"/>
        <v>1050003BB1重修</v>
      </c>
    </row>
    <row r="206" hidden="1" spans="1:11">
      <c r="A206" s="25">
        <v>144040154</v>
      </c>
      <c r="B206" s="26" t="s">
        <v>618</v>
      </c>
      <c r="C206" s="26" t="s">
        <v>604</v>
      </c>
      <c r="D206" s="29" t="s">
        <v>299</v>
      </c>
      <c r="E206" s="27" t="s">
        <v>300</v>
      </c>
      <c r="F206" s="26" t="s">
        <v>27</v>
      </c>
      <c r="G206" s="26">
        <v>2014</v>
      </c>
      <c r="H206" s="28">
        <f>VLOOKUP(K206,考试安排!$C$17:$M$244,9,FALSE)</f>
        <v>42701</v>
      </c>
      <c r="I206" s="35" t="str">
        <f>VLOOKUP(K206,考试安排!$C$17:$M$244,10,FALSE)</f>
        <v>15:00-17:00</v>
      </c>
      <c r="J206" s="13">
        <f>VLOOKUP(K206,考试安排!$C$17:$M$244,11,FALSE)</f>
        <v>3002</v>
      </c>
      <c r="K206" s="19" t="str">
        <f t="shared" si="3"/>
        <v>1050003BB1重修</v>
      </c>
    </row>
    <row r="207" hidden="1" spans="1:11">
      <c r="A207" s="25">
        <v>144040157</v>
      </c>
      <c r="B207" s="26" t="s">
        <v>619</v>
      </c>
      <c r="C207" s="26" t="s">
        <v>604</v>
      </c>
      <c r="D207" s="29" t="s">
        <v>299</v>
      </c>
      <c r="E207" s="27" t="s">
        <v>300</v>
      </c>
      <c r="F207" s="26" t="s">
        <v>27</v>
      </c>
      <c r="G207" s="26">
        <v>2014</v>
      </c>
      <c r="H207" s="28">
        <f>VLOOKUP(K207,考试安排!$C$17:$M$244,9,FALSE)</f>
        <v>42701</v>
      </c>
      <c r="I207" s="35" t="str">
        <f>VLOOKUP(K207,考试安排!$C$17:$M$244,10,FALSE)</f>
        <v>15:00-17:00</v>
      </c>
      <c r="J207" s="13">
        <f>VLOOKUP(K207,考试安排!$C$17:$M$244,11,FALSE)</f>
        <v>3002</v>
      </c>
      <c r="K207" s="19" t="str">
        <f t="shared" si="3"/>
        <v>1050003BB1重修</v>
      </c>
    </row>
    <row r="208" hidden="1" spans="1:11">
      <c r="A208" s="25">
        <v>144040158</v>
      </c>
      <c r="B208" s="26" t="s">
        <v>620</v>
      </c>
      <c r="C208" s="26" t="s">
        <v>604</v>
      </c>
      <c r="D208" s="29" t="s">
        <v>299</v>
      </c>
      <c r="E208" s="27" t="s">
        <v>300</v>
      </c>
      <c r="F208" s="26" t="s">
        <v>27</v>
      </c>
      <c r="G208" s="26">
        <v>2014</v>
      </c>
      <c r="H208" s="28">
        <f>VLOOKUP(K208,考试安排!$C$17:$M$244,9,FALSE)</f>
        <v>42701</v>
      </c>
      <c r="I208" s="35" t="str">
        <f>VLOOKUP(K208,考试安排!$C$17:$M$244,10,FALSE)</f>
        <v>15:00-17:00</v>
      </c>
      <c r="J208" s="13">
        <f>VLOOKUP(K208,考试安排!$C$17:$M$244,11,FALSE)</f>
        <v>3002</v>
      </c>
      <c r="K208" s="19" t="str">
        <f t="shared" si="3"/>
        <v>1050003BB1重修</v>
      </c>
    </row>
    <row r="209" hidden="1" spans="1:11">
      <c r="A209" s="25">
        <v>144040201</v>
      </c>
      <c r="B209" s="26" t="s">
        <v>621</v>
      </c>
      <c r="C209" s="26" t="s">
        <v>622</v>
      </c>
      <c r="D209" s="29" t="s">
        <v>299</v>
      </c>
      <c r="E209" s="27" t="s">
        <v>300</v>
      </c>
      <c r="F209" s="26" t="s">
        <v>27</v>
      </c>
      <c r="G209" s="26">
        <v>2014</v>
      </c>
      <c r="H209" s="28">
        <f>VLOOKUP(K209,考试安排!$C$17:$M$244,9,FALSE)</f>
        <v>42701</v>
      </c>
      <c r="I209" s="35" t="str">
        <f>VLOOKUP(K209,考试安排!$C$17:$M$244,10,FALSE)</f>
        <v>15:00-17:00</v>
      </c>
      <c r="J209" s="13">
        <f>VLOOKUP(K209,考试安排!$C$17:$M$244,11,FALSE)</f>
        <v>3002</v>
      </c>
      <c r="K209" s="19" t="str">
        <f t="shared" si="3"/>
        <v>1050003BB1重修</v>
      </c>
    </row>
    <row r="210" hidden="1" spans="1:11">
      <c r="A210" s="25">
        <v>144040203</v>
      </c>
      <c r="B210" s="26" t="s">
        <v>623</v>
      </c>
      <c r="C210" s="26" t="s">
        <v>622</v>
      </c>
      <c r="D210" s="29" t="s">
        <v>299</v>
      </c>
      <c r="E210" s="27" t="s">
        <v>300</v>
      </c>
      <c r="F210" s="26" t="s">
        <v>27</v>
      </c>
      <c r="G210" s="26">
        <v>2014</v>
      </c>
      <c r="H210" s="28">
        <f>VLOOKUP(K210,考试安排!$C$17:$M$244,9,FALSE)</f>
        <v>42701</v>
      </c>
      <c r="I210" s="35" t="str">
        <f>VLOOKUP(K210,考试安排!$C$17:$M$244,10,FALSE)</f>
        <v>15:00-17:00</v>
      </c>
      <c r="J210" s="13">
        <f>VLOOKUP(K210,考试安排!$C$17:$M$244,11,FALSE)</f>
        <v>3002</v>
      </c>
      <c r="K210" s="19" t="str">
        <f t="shared" si="3"/>
        <v>1050003BB1重修</v>
      </c>
    </row>
    <row r="211" hidden="1" spans="1:11">
      <c r="A211" s="25">
        <v>144040208</v>
      </c>
      <c r="B211" s="26" t="s">
        <v>624</v>
      </c>
      <c r="C211" s="26" t="s">
        <v>622</v>
      </c>
      <c r="D211" s="29" t="s">
        <v>299</v>
      </c>
      <c r="E211" s="27" t="s">
        <v>300</v>
      </c>
      <c r="F211" s="26" t="s">
        <v>27</v>
      </c>
      <c r="G211" s="26">
        <v>2014</v>
      </c>
      <c r="H211" s="28">
        <f>VLOOKUP(K211,考试安排!$C$17:$M$244,9,FALSE)</f>
        <v>42701</v>
      </c>
      <c r="I211" s="35" t="str">
        <f>VLOOKUP(K211,考试安排!$C$17:$M$244,10,FALSE)</f>
        <v>15:00-17:00</v>
      </c>
      <c r="J211" s="13">
        <f>VLOOKUP(K211,考试安排!$C$17:$M$244,11,FALSE)</f>
        <v>3002</v>
      </c>
      <c r="K211" s="19" t="str">
        <f t="shared" si="3"/>
        <v>1050003BB1重修</v>
      </c>
    </row>
    <row r="212" hidden="1" spans="1:11">
      <c r="A212" s="25">
        <v>144040211</v>
      </c>
      <c r="B212" s="26" t="s">
        <v>625</v>
      </c>
      <c r="C212" s="26" t="s">
        <v>622</v>
      </c>
      <c r="D212" s="29" t="s">
        <v>299</v>
      </c>
      <c r="E212" s="27" t="s">
        <v>300</v>
      </c>
      <c r="F212" s="26" t="s">
        <v>27</v>
      </c>
      <c r="G212" s="26">
        <v>2014</v>
      </c>
      <c r="H212" s="28">
        <f>VLOOKUP(K212,考试安排!$C$17:$M$244,9,FALSE)</f>
        <v>42701</v>
      </c>
      <c r="I212" s="35" t="str">
        <f>VLOOKUP(K212,考试安排!$C$17:$M$244,10,FALSE)</f>
        <v>15:00-17:00</v>
      </c>
      <c r="J212" s="13">
        <f>VLOOKUP(K212,考试安排!$C$17:$M$244,11,FALSE)</f>
        <v>3002</v>
      </c>
      <c r="K212" s="19" t="str">
        <f t="shared" si="3"/>
        <v>1050003BB1重修</v>
      </c>
    </row>
    <row r="213" hidden="1" spans="1:11">
      <c r="A213" s="25">
        <v>144040217</v>
      </c>
      <c r="B213" s="26" t="s">
        <v>626</v>
      </c>
      <c r="C213" s="26" t="s">
        <v>622</v>
      </c>
      <c r="D213" s="29" t="s">
        <v>299</v>
      </c>
      <c r="E213" s="27" t="s">
        <v>300</v>
      </c>
      <c r="F213" s="26" t="s">
        <v>27</v>
      </c>
      <c r="G213" s="26">
        <v>2014</v>
      </c>
      <c r="H213" s="28">
        <f>VLOOKUP(K213,考试安排!$C$17:$M$244,9,FALSE)</f>
        <v>42701</v>
      </c>
      <c r="I213" s="35" t="str">
        <f>VLOOKUP(K213,考试安排!$C$17:$M$244,10,FALSE)</f>
        <v>15:00-17:00</v>
      </c>
      <c r="J213" s="13">
        <f>VLOOKUP(K213,考试安排!$C$17:$M$244,11,FALSE)</f>
        <v>3002</v>
      </c>
      <c r="K213" s="19" t="str">
        <f t="shared" si="3"/>
        <v>1050003BB1重修</v>
      </c>
    </row>
    <row r="214" hidden="1" spans="1:11">
      <c r="A214" s="25">
        <v>144040218</v>
      </c>
      <c r="B214" s="26" t="s">
        <v>627</v>
      </c>
      <c r="C214" s="26" t="s">
        <v>622</v>
      </c>
      <c r="D214" s="29" t="s">
        <v>299</v>
      </c>
      <c r="E214" s="27" t="s">
        <v>300</v>
      </c>
      <c r="F214" s="26" t="s">
        <v>27</v>
      </c>
      <c r="G214" s="26">
        <v>2014</v>
      </c>
      <c r="H214" s="28">
        <f>VLOOKUP(K214,考试安排!$C$17:$M$244,9,FALSE)</f>
        <v>42701</v>
      </c>
      <c r="I214" s="35" t="str">
        <f>VLOOKUP(K214,考试安排!$C$17:$M$244,10,FALSE)</f>
        <v>15:00-17:00</v>
      </c>
      <c r="J214" s="13">
        <f>VLOOKUP(K214,考试安排!$C$17:$M$244,11,FALSE)</f>
        <v>3002</v>
      </c>
      <c r="K214" s="19" t="str">
        <f t="shared" si="3"/>
        <v>1050003BB1重修</v>
      </c>
    </row>
    <row r="215" hidden="1" spans="1:11">
      <c r="A215" s="25">
        <v>144040220</v>
      </c>
      <c r="B215" s="26" t="s">
        <v>628</v>
      </c>
      <c r="C215" s="26" t="s">
        <v>622</v>
      </c>
      <c r="D215" s="29" t="s">
        <v>299</v>
      </c>
      <c r="E215" s="27" t="s">
        <v>300</v>
      </c>
      <c r="F215" s="26" t="s">
        <v>27</v>
      </c>
      <c r="G215" s="26">
        <v>2014</v>
      </c>
      <c r="H215" s="28">
        <f>VLOOKUP(K215,考试安排!$C$17:$M$244,9,FALSE)</f>
        <v>42701</v>
      </c>
      <c r="I215" s="35" t="str">
        <f>VLOOKUP(K215,考试安排!$C$17:$M$244,10,FALSE)</f>
        <v>15:00-17:00</v>
      </c>
      <c r="J215" s="13">
        <f>VLOOKUP(K215,考试安排!$C$17:$M$244,11,FALSE)</f>
        <v>3002</v>
      </c>
      <c r="K215" s="19" t="str">
        <f t="shared" si="3"/>
        <v>1050003BB1重修</v>
      </c>
    </row>
    <row r="216" hidden="1" spans="1:11">
      <c r="A216" s="25">
        <v>144040221</v>
      </c>
      <c r="B216" s="26" t="s">
        <v>629</v>
      </c>
      <c r="C216" s="26" t="s">
        <v>622</v>
      </c>
      <c r="D216" s="29" t="s">
        <v>299</v>
      </c>
      <c r="E216" s="27" t="s">
        <v>300</v>
      </c>
      <c r="F216" s="26" t="s">
        <v>27</v>
      </c>
      <c r="G216" s="26">
        <v>2014</v>
      </c>
      <c r="H216" s="28">
        <f>VLOOKUP(K216,考试安排!$C$17:$M$244,9,FALSE)</f>
        <v>42701</v>
      </c>
      <c r="I216" s="35" t="str">
        <f>VLOOKUP(K216,考试安排!$C$17:$M$244,10,FALSE)</f>
        <v>15:00-17:00</v>
      </c>
      <c r="J216" s="13">
        <f>VLOOKUP(K216,考试安排!$C$17:$M$244,11,FALSE)</f>
        <v>3002</v>
      </c>
      <c r="K216" s="19" t="str">
        <f t="shared" si="3"/>
        <v>1050003BB1重修</v>
      </c>
    </row>
    <row r="217" hidden="1" spans="1:11">
      <c r="A217" s="25">
        <v>144040223</v>
      </c>
      <c r="B217" s="26" t="s">
        <v>630</v>
      </c>
      <c r="C217" s="26" t="s">
        <v>622</v>
      </c>
      <c r="D217" s="29" t="s">
        <v>299</v>
      </c>
      <c r="E217" s="27" t="s">
        <v>300</v>
      </c>
      <c r="F217" s="26" t="s">
        <v>27</v>
      </c>
      <c r="G217" s="26">
        <v>2014</v>
      </c>
      <c r="H217" s="28">
        <f>VLOOKUP(K217,考试安排!$C$17:$M$244,9,FALSE)</f>
        <v>42701</v>
      </c>
      <c r="I217" s="35" t="str">
        <f>VLOOKUP(K217,考试安排!$C$17:$M$244,10,FALSE)</f>
        <v>15:00-17:00</v>
      </c>
      <c r="J217" s="13">
        <f>VLOOKUP(K217,考试安排!$C$17:$M$244,11,FALSE)</f>
        <v>3002</v>
      </c>
      <c r="K217" s="19" t="str">
        <f t="shared" si="3"/>
        <v>1050003BB1重修</v>
      </c>
    </row>
    <row r="218" hidden="1" spans="1:11">
      <c r="A218" s="25">
        <v>144040229</v>
      </c>
      <c r="B218" s="26" t="s">
        <v>631</v>
      </c>
      <c r="C218" s="26" t="s">
        <v>622</v>
      </c>
      <c r="D218" s="29" t="s">
        <v>299</v>
      </c>
      <c r="E218" s="27" t="s">
        <v>300</v>
      </c>
      <c r="F218" s="26" t="s">
        <v>27</v>
      </c>
      <c r="G218" s="26">
        <v>2014</v>
      </c>
      <c r="H218" s="28">
        <f>VLOOKUP(K218,考试安排!$C$17:$M$244,9,FALSE)</f>
        <v>42701</v>
      </c>
      <c r="I218" s="35" t="str">
        <f>VLOOKUP(K218,考试安排!$C$17:$M$244,10,FALSE)</f>
        <v>15:00-17:00</v>
      </c>
      <c r="J218" s="13">
        <f>VLOOKUP(K218,考试安排!$C$17:$M$244,11,FALSE)</f>
        <v>3002</v>
      </c>
      <c r="K218" s="19" t="str">
        <f t="shared" si="3"/>
        <v>1050003BB1重修</v>
      </c>
    </row>
    <row r="219" hidden="1" spans="1:11">
      <c r="A219" s="25">
        <v>144040230</v>
      </c>
      <c r="B219" s="26" t="s">
        <v>632</v>
      </c>
      <c r="C219" s="26" t="s">
        <v>622</v>
      </c>
      <c r="D219" s="29" t="s">
        <v>299</v>
      </c>
      <c r="E219" s="27" t="s">
        <v>300</v>
      </c>
      <c r="F219" s="26" t="s">
        <v>27</v>
      </c>
      <c r="G219" s="26">
        <v>2014</v>
      </c>
      <c r="H219" s="28">
        <f>VLOOKUP(K219,考试安排!$C$17:$M$244,9,FALSE)</f>
        <v>42701</v>
      </c>
      <c r="I219" s="35" t="str">
        <f>VLOOKUP(K219,考试安排!$C$17:$M$244,10,FALSE)</f>
        <v>15:00-17:00</v>
      </c>
      <c r="J219" s="13">
        <f>VLOOKUP(K219,考试安排!$C$17:$M$244,11,FALSE)</f>
        <v>3002</v>
      </c>
      <c r="K219" s="19" t="str">
        <f t="shared" si="3"/>
        <v>1050003BB1重修</v>
      </c>
    </row>
    <row r="220" hidden="1" spans="1:11">
      <c r="A220" s="25">
        <v>144040232</v>
      </c>
      <c r="B220" s="26" t="s">
        <v>633</v>
      </c>
      <c r="C220" s="26" t="s">
        <v>622</v>
      </c>
      <c r="D220" s="29" t="s">
        <v>299</v>
      </c>
      <c r="E220" s="27" t="s">
        <v>300</v>
      </c>
      <c r="F220" s="26" t="s">
        <v>27</v>
      </c>
      <c r="G220" s="26">
        <v>2014</v>
      </c>
      <c r="H220" s="28">
        <f>VLOOKUP(K220,考试安排!$C$17:$M$244,9,FALSE)</f>
        <v>42701</v>
      </c>
      <c r="I220" s="35" t="str">
        <f>VLOOKUP(K220,考试安排!$C$17:$M$244,10,FALSE)</f>
        <v>15:00-17:00</v>
      </c>
      <c r="J220" s="13">
        <f>VLOOKUP(K220,考试安排!$C$17:$M$244,11,FALSE)</f>
        <v>3002</v>
      </c>
      <c r="K220" s="19" t="str">
        <f t="shared" si="3"/>
        <v>1050003BB1重修</v>
      </c>
    </row>
    <row r="221" hidden="1" spans="1:11">
      <c r="A221" s="25">
        <v>144040234</v>
      </c>
      <c r="B221" s="26" t="s">
        <v>634</v>
      </c>
      <c r="C221" s="26" t="s">
        <v>622</v>
      </c>
      <c r="D221" s="29" t="s">
        <v>299</v>
      </c>
      <c r="E221" s="27" t="s">
        <v>300</v>
      </c>
      <c r="F221" s="26" t="s">
        <v>27</v>
      </c>
      <c r="G221" s="26">
        <v>2014</v>
      </c>
      <c r="H221" s="28">
        <f>VLOOKUP(K221,考试安排!$C$17:$M$244,9,FALSE)</f>
        <v>42701</v>
      </c>
      <c r="I221" s="35" t="str">
        <f>VLOOKUP(K221,考试安排!$C$17:$M$244,10,FALSE)</f>
        <v>15:00-17:00</v>
      </c>
      <c r="J221" s="13">
        <f>VLOOKUP(K221,考试安排!$C$17:$M$244,11,FALSE)</f>
        <v>3002</v>
      </c>
      <c r="K221" s="19" t="str">
        <f t="shared" si="3"/>
        <v>1050003BB1重修</v>
      </c>
    </row>
    <row r="222" hidden="1" spans="1:11">
      <c r="A222" s="25">
        <v>144040238</v>
      </c>
      <c r="B222" s="26" t="s">
        <v>635</v>
      </c>
      <c r="C222" s="26" t="s">
        <v>622</v>
      </c>
      <c r="D222" s="29" t="s">
        <v>299</v>
      </c>
      <c r="E222" s="27" t="s">
        <v>300</v>
      </c>
      <c r="F222" s="26" t="s">
        <v>27</v>
      </c>
      <c r="G222" s="26">
        <v>2014</v>
      </c>
      <c r="H222" s="28">
        <f>VLOOKUP(K222,考试安排!$C$17:$M$244,9,FALSE)</f>
        <v>42701</v>
      </c>
      <c r="I222" s="35" t="str">
        <f>VLOOKUP(K222,考试安排!$C$17:$M$244,10,FALSE)</f>
        <v>15:00-17:00</v>
      </c>
      <c r="J222" s="13">
        <f>VLOOKUP(K222,考试安排!$C$17:$M$244,11,FALSE)</f>
        <v>3002</v>
      </c>
      <c r="K222" s="19" t="str">
        <f t="shared" si="3"/>
        <v>1050003BB1重修</v>
      </c>
    </row>
    <row r="223" hidden="1" spans="1:11">
      <c r="A223" s="25">
        <v>144040239</v>
      </c>
      <c r="B223" s="26" t="s">
        <v>636</v>
      </c>
      <c r="C223" s="26" t="s">
        <v>622</v>
      </c>
      <c r="D223" s="29" t="s">
        <v>299</v>
      </c>
      <c r="E223" s="27" t="s">
        <v>300</v>
      </c>
      <c r="F223" s="26" t="s">
        <v>27</v>
      </c>
      <c r="G223" s="26">
        <v>2014</v>
      </c>
      <c r="H223" s="28">
        <f>VLOOKUP(K223,考试安排!$C$17:$M$244,9,FALSE)</f>
        <v>42701</v>
      </c>
      <c r="I223" s="35" t="str">
        <f>VLOOKUP(K223,考试安排!$C$17:$M$244,10,FALSE)</f>
        <v>15:00-17:00</v>
      </c>
      <c r="J223" s="13">
        <f>VLOOKUP(K223,考试安排!$C$17:$M$244,11,FALSE)</f>
        <v>3002</v>
      </c>
      <c r="K223" s="19" t="str">
        <f t="shared" si="3"/>
        <v>1050003BB1重修</v>
      </c>
    </row>
    <row r="224" hidden="1" spans="1:11">
      <c r="A224" s="25">
        <v>144040242</v>
      </c>
      <c r="B224" s="26" t="s">
        <v>637</v>
      </c>
      <c r="C224" s="26" t="s">
        <v>622</v>
      </c>
      <c r="D224" s="29" t="s">
        <v>299</v>
      </c>
      <c r="E224" s="27" t="s">
        <v>300</v>
      </c>
      <c r="F224" s="26" t="s">
        <v>27</v>
      </c>
      <c r="G224" s="26">
        <v>2014</v>
      </c>
      <c r="H224" s="28">
        <f>VLOOKUP(K224,考试安排!$C$17:$M$244,9,FALSE)</f>
        <v>42701</v>
      </c>
      <c r="I224" s="35" t="str">
        <f>VLOOKUP(K224,考试安排!$C$17:$M$244,10,FALSE)</f>
        <v>15:00-17:00</v>
      </c>
      <c r="J224" s="13">
        <f>VLOOKUP(K224,考试安排!$C$17:$M$244,11,FALSE)</f>
        <v>3002</v>
      </c>
      <c r="K224" s="19" t="str">
        <f t="shared" si="3"/>
        <v>1050003BB1重修</v>
      </c>
    </row>
    <row r="225" hidden="1" spans="1:11">
      <c r="A225" s="25">
        <v>144040246</v>
      </c>
      <c r="B225" s="26" t="s">
        <v>638</v>
      </c>
      <c r="C225" s="26" t="s">
        <v>622</v>
      </c>
      <c r="D225" s="29" t="s">
        <v>299</v>
      </c>
      <c r="E225" s="27" t="s">
        <v>300</v>
      </c>
      <c r="F225" s="26" t="s">
        <v>27</v>
      </c>
      <c r="G225" s="26">
        <v>2014</v>
      </c>
      <c r="H225" s="28">
        <f>VLOOKUP(K225,考试安排!$C$17:$M$244,9,FALSE)</f>
        <v>42701</v>
      </c>
      <c r="I225" s="35" t="str">
        <f>VLOOKUP(K225,考试安排!$C$17:$M$244,10,FALSE)</f>
        <v>15:00-17:00</v>
      </c>
      <c r="J225" s="13">
        <f>VLOOKUP(K225,考试安排!$C$17:$M$244,11,FALSE)</f>
        <v>3002</v>
      </c>
      <c r="K225" s="19" t="str">
        <f t="shared" si="3"/>
        <v>1050003BB1重修</v>
      </c>
    </row>
    <row r="226" hidden="1" spans="1:11">
      <c r="A226" s="25">
        <v>144040248</v>
      </c>
      <c r="B226" s="26" t="s">
        <v>639</v>
      </c>
      <c r="C226" s="26" t="s">
        <v>622</v>
      </c>
      <c r="D226" s="29" t="s">
        <v>299</v>
      </c>
      <c r="E226" s="27" t="s">
        <v>300</v>
      </c>
      <c r="F226" s="26" t="s">
        <v>27</v>
      </c>
      <c r="G226" s="26">
        <v>2014</v>
      </c>
      <c r="H226" s="28">
        <f>VLOOKUP(K226,考试安排!$C$17:$M$244,9,FALSE)</f>
        <v>42701</v>
      </c>
      <c r="I226" s="35" t="str">
        <f>VLOOKUP(K226,考试安排!$C$17:$M$244,10,FALSE)</f>
        <v>15:00-17:00</v>
      </c>
      <c r="J226" s="13">
        <f>VLOOKUP(K226,考试安排!$C$17:$M$244,11,FALSE)</f>
        <v>3002</v>
      </c>
      <c r="K226" s="19" t="str">
        <f t="shared" si="3"/>
        <v>1050003BB1重修</v>
      </c>
    </row>
    <row r="227" hidden="1" spans="1:11">
      <c r="A227" s="25">
        <v>144040251</v>
      </c>
      <c r="B227" s="26" t="s">
        <v>640</v>
      </c>
      <c r="C227" s="26" t="s">
        <v>622</v>
      </c>
      <c r="D227" s="29" t="s">
        <v>299</v>
      </c>
      <c r="E227" s="27" t="s">
        <v>300</v>
      </c>
      <c r="F227" s="26" t="s">
        <v>27</v>
      </c>
      <c r="G227" s="26">
        <v>2014</v>
      </c>
      <c r="H227" s="28">
        <f>VLOOKUP(K227,考试安排!$C$17:$M$244,9,FALSE)</f>
        <v>42701</v>
      </c>
      <c r="I227" s="35" t="str">
        <f>VLOOKUP(K227,考试安排!$C$17:$M$244,10,FALSE)</f>
        <v>15:00-17:00</v>
      </c>
      <c r="J227" s="13">
        <f>VLOOKUP(K227,考试安排!$C$17:$M$244,11,FALSE)</f>
        <v>3002</v>
      </c>
      <c r="K227" s="19" t="str">
        <f t="shared" si="3"/>
        <v>1050003BB1重修</v>
      </c>
    </row>
    <row r="228" hidden="1" spans="1:11">
      <c r="A228" s="25">
        <v>144040254</v>
      </c>
      <c r="B228" s="26" t="s">
        <v>641</v>
      </c>
      <c r="C228" s="26" t="s">
        <v>622</v>
      </c>
      <c r="D228" s="29" t="s">
        <v>299</v>
      </c>
      <c r="E228" s="27" t="s">
        <v>300</v>
      </c>
      <c r="F228" s="26" t="s">
        <v>27</v>
      </c>
      <c r="G228" s="26">
        <v>2014</v>
      </c>
      <c r="H228" s="28">
        <f>VLOOKUP(K228,考试安排!$C$17:$M$244,9,FALSE)</f>
        <v>42701</v>
      </c>
      <c r="I228" s="35" t="str">
        <f>VLOOKUP(K228,考试安排!$C$17:$M$244,10,FALSE)</f>
        <v>15:00-17:00</v>
      </c>
      <c r="J228" s="13">
        <f>VLOOKUP(K228,考试安排!$C$17:$M$244,11,FALSE)</f>
        <v>3002</v>
      </c>
      <c r="K228" s="19" t="str">
        <f t="shared" si="3"/>
        <v>1050003BB1重修</v>
      </c>
    </row>
    <row r="229" hidden="1" spans="1:11">
      <c r="A229" s="25">
        <v>144040255</v>
      </c>
      <c r="B229" s="26" t="s">
        <v>642</v>
      </c>
      <c r="C229" s="26" t="s">
        <v>622</v>
      </c>
      <c r="D229" s="29" t="s">
        <v>299</v>
      </c>
      <c r="E229" s="27" t="s">
        <v>300</v>
      </c>
      <c r="F229" s="26" t="s">
        <v>27</v>
      </c>
      <c r="G229" s="26">
        <v>2014</v>
      </c>
      <c r="H229" s="28">
        <f>VLOOKUP(K229,考试安排!$C$17:$M$244,9,FALSE)</f>
        <v>42701</v>
      </c>
      <c r="I229" s="35" t="str">
        <f>VLOOKUP(K229,考试安排!$C$17:$M$244,10,FALSE)</f>
        <v>15:00-17:00</v>
      </c>
      <c r="J229" s="13">
        <f>VLOOKUP(K229,考试安排!$C$17:$M$244,11,FALSE)</f>
        <v>3002</v>
      </c>
      <c r="K229" s="19" t="str">
        <f t="shared" si="3"/>
        <v>1050003BB1重修</v>
      </c>
    </row>
    <row r="230" hidden="1" spans="1:11">
      <c r="A230" s="25">
        <v>141040101</v>
      </c>
      <c r="B230" s="26" t="s">
        <v>643</v>
      </c>
      <c r="C230" s="26" t="s">
        <v>644</v>
      </c>
      <c r="D230" s="29" t="s">
        <v>299</v>
      </c>
      <c r="E230" s="27" t="s">
        <v>300</v>
      </c>
      <c r="F230" s="26" t="s">
        <v>27</v>
      </c>
      <c r="G230" s="26">
        <v>2014</v>
      </c>
      <c r="H230" s="28">
        <f>VLOOKUP(K230,考试安排!$C$17:$M$244,9,FALSE)</f>
        <v>42701</v>
      </c>
      <c r="I230" s="35" t="str">
        <f>VLOOKUP(K230,考试安排!$C$17:$M$244,10,FALSE)</f>
        <v>15:00-17:00</v>
      </c>
      <c r="J230" s="13">
        <f>VLOOKUP(K230,考试安排!$C$17:$M$244,11,FALSE)</f>
        <v>3002</v>
      </c>
      <c r="K230" s="19" t="str">
        <f t="shared" si="3"/>
        <v>1050003BB1重修</v>
      </c>
    </row>
    <row r="231" hidden="1" spans="1:11">
      <c r="A231" s="25">
        <v>141040102</v>
      </c>
      <c r="B231" s="26" t="s">
        <v>645</v>
      </c>
      <c r="C231" s="26" t="s">
        <v>644</v>
      </c>
      <c r="D231" s="29" t="s">
        <v>299</v>
      </c>
      <c r="E231" s="27" t="s">
        <v>300</v>
      </c>
      <c r="F231" s="26" t="s">
        <v>27</v>
      </c>
      <c r="G231" s="26">
        <v>2014</v>
      </c>
      <c r="H231" s="28">
        <f>VLOOKUP(K231,考试安排!$C$17:$M$244,9,FALSE)</f>
        <v>42701</v>
      </c>
      <c r="I231" s="35" t="str">
        <f>VLOOKUP(K231,考试安排!$C$17:$M$244,10,FALSE)</f>
        <v>15:00-17:00</v>
      </c>
      <c r="J231" s="13">
        <f>VLOOKUP(K231,考试安排!$C$17:$M$244,11,FALSE)</f>
        <v>3002</v>
      </c>
      <c r="K231" s="19" t="str">
        <f t="shared" si="3"/>
        <v>1050003BB1重修</v>
      </c>
    </row>
    <row r="232" hidden="1" spans="1:11">
      <c r="A232" s="25">
        <v>141040103</v>
      </c>
      <c r="B232" s="26" t="s">
        <v>646</v>
      </c>
      <c r="C232" s="26" t="s">
        <v>644</v>
      </c>
      <c r="D232" s="25" t="s">
        <v>299</v>
      </c>
      <c r="E232" s="27" t="s">
        <v>300</v>
      </c>
      <c r="F232" s="26" t="s">
        <v>27</v>
      </c>
      <c r="G232" s="26">
        <v>2014</v>
      </c>
      <c r="H232" s="28">
        <f>VLOOKUP(K232,考试安排!$C$17:$M$244,9,FALSE)</f>
        <v>42701</v>
      </c>
      <c r="I232" s="35" t="str">
        <f>VLOOKUP(K232,考试安排!$C$17:$M$244,10,FALSE)</f>
        <v>15:00-17:00</v>
      </c>
      <c r="J232" s="13">
        <f>VLOOKUP(K232,考试安排!$C$17:$M$244,11,FALSE)</f>
        <v>3002</v>
      </c>
      <c r="K232" s="19" t="str">
        <f t="shared" si="3"/>
        <v>1050003BB1重修</v>
      </c>
    </row>
    <row r="233" hidden="1" spans="1:11">
      <c r="A233" s="25">
        <v>141040105</v>
      </c>
      <c r="B233" s="26" t="s">
        <v>647</v>
      </c>
      <c r="C233" s="26" t="s">
        <v>644</v>
      </c>
      <c r="D233" s="25" t="s">
        <v>299</v>
      </c>
      <c r="E233" s="27" t="s">
        <v>300</v>
      </c>
      <c r="F233" s="26" t="s">
        <v>27</v>
      </c>
      <c r="G233" s="26">
        <v>2014</v>
      </c>
      <c r="H233" s="28">
        <f>VLOOKUP(K233,考试安排!$C$17:$M$244,9,FALSE)</f>
        <v>42701</v>
      </c>
      <c r="I233" s="35" t="str">
        <f>VLOOKUP(K233,考试安排!$C$17:$M$244,10,FALSE)</f>
        <v>15:00-17:00</v>
      </c>
      <c r="J233" s="13">
        <f>VLOOKUP(K233,考试安排!$C$17:$M$244,11,FALSE)</f>
        <v>3002</v>
      </c>
      <c r="K233" s="19" t="str">
        <f t="shared" si="3"/>
        <v>1050003BB1重修</v>
      </c>
    </row>
    <row r="234" hidden="1" spans="1:11">
      <c r="A234" s="25">
        <v>141040107</v>
      </c>
      <c r="B234" s="26" t="s">
        <v>648</v>
      </c>
      <c r="C234" s="26" t="s">
        <v>644</v>
      </c>
      <c r="D234" s="25" t="s">
        <v>299</v>
      </c>
      <c r="E234" s="27" t="s">
        <v>300</v>
      </c>
      <c r="F234" s="26" t="s">
        <v>27</v>
      </c>
      <c r="G234" s="26">
        <v>2014</v>
      </c>
      <c r="H234" s="28">
        <f>VLOOKUP(K234,考试安排!$C$17:$M$244,9,FALSE)</f>
        <v>42701</v>
      </c>
      <c r="I234" s="35" t="str">
        <f>VLOOKUP(K234,考试安排!$C$17:$M$244,10,FALSE)</f>
        <v>15:00-17:00</v>
      </c>
      <c r="J234" s="13">
        <v>3003</v>
      </c>
      <c r="K234" s="19" t="str">
        <f t="shared" si="3"/>
        <v>1050003BB1重修</v>
      </c>
    </row>
    <row r="235" hidden="1" spans="1:11">
      <c r="A235" s="25">
        <v>141040111</v>
      </c>
      <c r="B235" s="26" t="s">
        <v>649</v>
      </c>
      <c r="C235" s="26" t="s">
        <v>644</v>
      </c>
      <c r="D235" s="25" t="s">
        <v>299</v>
      </c>
      <c r="E235" s="27" t="s">
        <v>300</v>
      </c>
      <c r="F235" s="26" t="s">
        <v>27</v>
      </c>
      <c r="G235" s="26">
        <v>2014</v>
      </c>
      <c r="H235" s="28">
        <f>VLOOKUP(K235,考试安排!$C$17:$M$244,9,FALSE)</f>
        <v>42701</v>
      </c>
      <c r="I235" s="35" t="str">
        <f>VLOOKUP(K235,考试安排!$C$17:$M$244,10,FALSE)</f>
        <v>15:00-17:00</v>
      </c>
      <c r="J235" s="13">
        <v>3003</v>
      </c>
      <c r="K235" s="19" t="str">
        <f t="shared" si="3"/>
        <v>1050003BB1重修</v>
      </c>
    </row>
    <row r="236" hidden="1" spans="1:11">
      <c r="A236" s="25">
        <v>141040116</v>
      </c>
      <c r="B236" s="26" t="s">
        <v>650</v>
      </c>
      <c r="C236" s="26" t="s">
        <v>644</v>
      </c>
      <c r="D236" s="25" t="s">
        <v>299</v>
      </c>
      <c r="E236" s="27" t="s">
        <v>300</v>
      </c>
      <c r="F236" s="26" t="s">
        <v>27</v>
      </c>
      <c r="G236" s="26">
        <v>2014</v>
      </c>
      <c r="H236" s="28">
        <f>VLOOKUP(K236,考试安排!$C$17:$M$244,9,FALSE)</f>
        <v>42701</v>
      </c>
      <c r="I236" s="35" t="str">
        <f>VLOOKUP(K236,考试安排!$C$17:$M$244,10,FALSE)</f>
        <v>15:00-17:00</v>
      </c>
      <c r="J236" s="13">
        <v>3003</v>
      </c>
      <c r="K236" s="19" t="str">
        <f t="shared" si="3"/>
        <v>1050003BB1重修</v>
      </c>
    </row>
    <row r="237" hidden="1" spans="1:11">
      <c r="A237" s="25">
        <v>141040120</v>
      </c>
      <c r="B237" s="26" t="s">
        <v>651</v>
      </c>
      <c r="C237" s="26" t="s">
        <v>644</v>
      </c>
      <c r="D237" s="25" t="s">
        <v>299</v>
      </c>
      <c r="E237" s="27" t="s">
        <v>300</v>
      </c>
      <c r="F237" s="26" t="s">
        <v>27</v>
      </c>
      <c r="G237" s="26">
        <v>2014</v>
      </c>
      <c r="H237" s="28">
        <f>VLOOKUP(K237,考试安排!$C$17:$M$244,9,FALSE)</f>
        <v>42701</v>
      </c>
      <c r="I237" s="35" t="str">
        <f>VLOOKUP(K237,考试安排!$C$17:$M$244,10,FALSE)</f>
        <v>15:00-17:00</v>
      </c>
      <c r="J237" s="13">
        <v>3003</v>
      </c>
      <c r="K237" s="19" t="str">
        <f t="shared" si="3"/>
        <v>1050003BB1重修</v>
      </c>
    </row>
    <row r="238" hidden="1" spans="1:11">
      <c r="A238" s="25">
        <v>141040121</v>
      </c>
      <c r="B238" s="26" t="s">
        <v>652</v>
      </c>
      <c r="C238" s="26" t="s">
        <v>644</v>
      </c>
      <c r="D238" s="25" t="s">
        <v>299</v>
      </c>
      <c r="E238" s="27" t="s">
        <v>300</v>
      </c>
      <c r="F238" s="26" t="s">
        <v>27</v>
      </c>
      <c r="G238" s="26">
        <v>2014</v>
      </c>
      <c r="H238" s="28">
        <f>VLOOKUP(K238,考试安排!$C$17:$M$244,9,FALSE)</f>
        <v>42701</v>
      </c>
      <c r="I238" s="35" t="str">
        <f>VLOOKUP(K238,考试安排!$C$17:$M$244,10,FALSE)</f>
        <v>15:00-17:00</v>
      </c>
      <c r="J238" s="13">
        <v>3003</v>
      </c>
      <c r="K238" s="19" t="str">
        <f t="shared" si="3"/>
        <v>1050003BB1重修</v>
      </c>
    </row>
    <row r="239" hidden="1" spans="1:11">
      <c r="A239" s="25">
        <v>141040126</v>
      </c>
      <c r="B239" s="26" t="s">
        <v>653</v>
      </c>
      <c r="C239" s="26" t="s">
        <v>644</v>
      </c>
      <c r="D239" s="25" t="s">
        <v>299</v>
      </c>
      <c r="E239" s="27" t="s">
        <v>300</v>
      </c>
      <c r="F239" s="26" t="s">
        <v>27</v>
      </c>
      <c r="G239" s="26">
        <v>2014</v>
      </c>
      <c r="H239" s="28">
        <f>VLOOKUP(K239,考试安排!$C$17:$M$244,9,FALSE)</f>
        <v>42701</v>
      </c>
      <c r="I239" s="35" t="str">
        <f>VLOOKUP(K239,考试安排!$C$17:$M$244,10,FALSE)</f>
        <v>15:00-17:00</v>
      </c>
      <c r="J239" s="13">
        <v>3003</v>
      </c>
      <c r="K239" s="19" t="str">
        <f t="shared" si="3"/>
        <v>1050003BB1重修</v>
      </c>
    </row>
    <row r="240" hidden="1" spans="1:11">
      <c r="A240" s="25">
        <v>141040132</v>
      </c>
      <c r="B240" s="26" t="s">
        <v>654</v>
      </c>
      <c r="C240" s="26" t="s">
        <v>644</v>
      </c>
      <c r="D240" s="25" t="s">
        <v>299</v>
      </c>
      <c r="E240" s="27" t="s">
        <v>300</v>
      </c>
      <c r="F240" s="26" t="s">
        <v>27</v>
      </c>
      <c r="G240" s="26">
        <v>2014</v>
      </c>
      <c r="H240" s="28">
        <f>VLOOKUP(K240,考试安排!$C$17:$M$244,9,FALSE)</f>
        <v>42701</v>
      </c>
      <c r="I240" s="35" t="str">
        <f>VLOOKUP(K240,考试安排!$C$17:$M$244,10,FALSE)</f>
        <v>15:00-17:00</v>
      </c>
      <c r="J240" s="13">
        <v>3003</v>
      </c>
      <c r="K240" s="19" t="str">
        <f t="shared" si="3"/>
        <v>1050003BB1重修</v>
      </c>
    </row>
    <row r="241" hidden="1" spans="1:11">
      <c r="A241" s="25">
        <v>141040137</v>
      </c>
      <c r="B241" s="26" t="s">
        <v>655</v>
      </c>
      <c r="C241" s="26" t="s">
        <v>644</v>
      </c>
      <c r="D241" s="25" t="s">
        <v>299</v>
      </c>
      <c r="E241" s="27" t="s">
        <v>300</v>
      </c>
      <c r="F241" s="26" t="s">
        <v>27</v>
      </c>
      <c r="G241" s="26">
        <v>2014</v>
      </c>
      <c r="H241" s="28">
        <f>VLOOKUP(K241,考试安排!$C$17:$M$244,9,FALSE)</f>
        <v>42701</v>
      </c>
      <c r="I241" s="35" t="str">
        <f>VLOOKUP(K241,考试安排!$C$17:$M$244,10,FALSE)</f>
        <v>15:00-17:00</v>
      </c>
      <c r="J241" s="13">
        <v>3003</v>
      </c>
      <c r="K241" s="19" t="str">
        <f t="shared" si="3"/>
        <v>1050003BB1重修</v>
      </c>
    </row>
    <row r="242" hidden="1" spans="1:11">
      <c r="A242" s="25">
        <v>141040141</v>
      </c>
      <c r="B242" s="26" t="s">
        <v>656</v>
      </c>
      <c r="C242" s="26" t="s">
        <v>644</v>
      </c>
      <c r="D242" s="25" t="s">
        <v>299</v>
      </c>
      <c r="E242" s="27" t="s">
        <v>300</v>
      </c>
      <c r="F242" s="26" t="s">
        <v>27</v>
      </c>
      <c r="G242" s="26">
        <v>2014</v>
      </c>
      <c r="H242" s="28">
        <f>VLOOKUP(K242,考试安排!$C$17:$M$244,9,FALSE)</f>
        <v>42701</v>
      </c>
      <c r="I242" s="35" t="str">
        <f>VLOOKUP(K242,考试安排!$C$17:$M$244,10,FALSE)</f>
        <v>15:00-17:00</v>
      </c>
      <c r="J242" s="13">
        <v>3003</v>
      </c>
      <c r="K242" s="19" t="str">
        <f t="shared" si="3"/>
        <v>1050003BB1重修</v>
      </c>
    </row>
    <row r="243" hidden="1" spans="1:11">
      <c r="A243" s="25">
        <v>141040142</v>
      </c>
      <c r="B243" s="26" t="s">
        <v>657</v>
      </c>
      <c r="C243" s="26" t="s">
        <v>644</v>
      </c>
      <c r="D243" s="25" t="s">
        <v>299</v>
      </c>
      <c r="E243" s="27" t="s">
        <v>300</v>
      </c>
      <c r="F243" s="26" t="s">
        <v>27</v>
      </c>
      <c r="G243" s="26">
        <v>2014</v>
      </c>
      <c r="H243" s="28">
        <f>VLOOKUP(K243,考试安排!$C$17:$M$244,9,FALSE)</f>
        <v>42701</v>
      </c>
      <c r="I243" s="35" t="str">
        <f>VLOOKUP(K243,考试安排!$C$17:$M$244,10,FALSE)</f>
        <v>15:00-17:00</v>
      </c>
      <c r="J243" s="13">
        <v>3003</v>
      </c>
      <c r="K243" s="19" t="str">
        <f t="shared" si="3"/>
        <v>1050003BB1重修</v>
      </c>
    </row>
    <row r="244" hidden="1" spans="1:11">
      <c r="A244" s="25">
        <v>141040145</v>
      </c>
      <c r="B244" s="26" t="s">
        <v>658</v>
      </c>
      <c r="C244" s="26" t="s">
        <v>644</v>
      </c>
      <c r="D244" s="25" t="s">
        <v>299</v>
      </c>
      <c r="E244" s="27" t="s">
        <v>300</v>
      </c>
      <c r="F244" s="26" t="s">
        <v>27</v>
      </c>
      <c r="G244" s="26">
        <v>2014</v>
      </c>
      <c r="H244" s="28">
        <f>VLOOKUP(K244,考试安排!$C$17:$M$244,9,FALSE)</f>
        <v>42701</v>
      </c>
      <c r="I244" s="35" t="str">
        <f>VLOOKUP(K244,考试安排!$C$17:$M$244,10,FALSE)</f>
        <v>15:00-17:00</v>
      </c>
      <c r="J244" s="13">
        <v>3003</v>
      </c>
      <c r="K244" s="19" t="str">
        <f t="shared" si="3"/>
        <v>1050003BB1重修</v>
      </c>
    </row>
    <row r="245" hidden="1" spans="1:11">
      <c r="A245" s="25">
        <v>141040149</v>
      </c>
      <c r="B245" s="26" t="s">
        <v>659</v>
      </c>
      <c r="C245" s="26" t="s">
        <v>644</v>
      </c>
      <c r="D245" s="25" t="s">
        <v>299</v>
      </c>
      <c r="E245" s="27" t="s">
        <v>300</v>
      </c>
      <c r="F245" s="26" t="s">
        <v>27</v>
      </c>
      <c r="G245" s="26">
        <v>2014</v>
      </c>
      <c r="H245" s="28">
        <f>VLOOKUP(K245,考试安排!$C$17:$M$244,9,FALSE)</f>
        <v>42701</v>
      </c>
      <c r="I245" s="35" t="str">
        <f>VLOOKUP(K245,考试安排!$C$17:$M$244,10,FALSE)</f>
        <v>15:00-17:00</v>
      </c>
      <c r="J245" s="13">
        <v>3003</v>
      </c>
      <c r="K245" s="19" t="str">
        <f t="shared" si="3"/>
        <v>1050003BB1重修</v>
      </c>
    </row>
    <row r="246" hidden="1" spans="1:11">
      <c r="A246" s="25">
        <v>141040150</v>
      </c>
      <c r="B246" s="26" t="s">
        <v>660</v>
      </c>
      <c r="C246" s="26" t="s">
        <v>644</v>
      </c>
      <c r="D246" s="25" t="s">
        <v>299</v>
      </c>
      <c r="E246" s="27" t="s">
        <v>300</v>
      </c>
      <c r="F246" s="26" t="s">
        <v>27</v>
      </c>
      <c r="G246" s="26">
        <v>2014</v>
      </c>
      <c r="H246" s="28">
        <f>VLOOKUP(K246,考试安排!$C$17:$M$244,9,FALSE)</f>
        <v>42701</v>
      </c>
      <c r="I246" s="35" t="str">
        <f>VLOOKUP(K246,考试安排!$C$17:$M$244,10,FALSE)</f>
        <v>15:00-17:00</v>
      </c>
      <c r="J246" s="13">
        <v>3003</v>
      </c>
      <c r="K246" s="19" t="str">
        <f t="shared" si="3"/>
        <v>1050003BB1重修</v>
      </c>
    </row>
    <row r="247" hidden="1" spans="1:11">
      <c r="A247" s="25">
        <v>141040152</v>
      </c>
      <c r="B247" s="26" t="s">
        <v>661</v>
      </c>
      <c r="C247" s="26" t="s">
        <v>644</v>
      </c>
      <c r="D247" s="25" t="s">
        <v>299</v>
      </c>
      <c r="E247" s="27" t="s">
        <v>300</v>
      </c>
      <c r="F247" s="26" t="s">
        <v>27</v>
      </c>
      <c r="G247" s="26">
        <v>2014</v>
      </c>
      <c r="H247" s="28">
        <f>VLOOKUP(K247,考试安排!$C$17:$M$244,9,FALSE)</f>
        <v>42701</v>
      </c>
      <c r="I247" s="35" t="str">
        <f>VLOOKUP(K247,考试安排!$C$17:$M$244,10,FALSE)</f>
        <v>15:00-17:00</v>
      </c>
      <c r="J247" s="13">
        <v>3003</v>
      </c>
      <c r="K247" s="19" t="str">
        <f t="shared" si="3"/>
        <v>1050003BB1重修</v>
      </c>
    </row>
    <row r="248" hidden="1" spans="1:11">
      <c r="A248" s="25">
        <v>141040153</v>
      </c>
      <c r="B248" s="26" t="s">
        <v>662</v>
      </c>
      <c r="C248" s="26" t="s">
        <v>644</v>
      </c>
      <c r="D248" s="29" t="s">
        <v>299</v>
      </c>
      <c r="E248" s="27" t="s">
        <v>300</v>
      </c>
      <c r="F248" s="26" t="s">
        <v>27</v>
      </c>
      <c r="G248" s="26">
        <v>2014</v>
      </c>
      <c r="H248" s="28">
        <f>VLOOKUP(K248,考试安排!$C$17:$M$244,9,FALSE)</f>
        <v>42701</v>
      </c>
      <c r="I248" s="35" t="str">
        <f>VLOOKUP(K248,考试安排!$C$17:$M$244,10,FALSE)</f>
        <v>15:00-17:00</v>
      </c>
      <c r="J248" s="13">
        <v>3003</v>
      </c>
      <c r="K248" s="19" t="str">
        <f t="shared" si="3"/>
        <v>1050003BB1重修</v>
      </c>
    </row>
    <row r="249" hidden="1" spans="1:11">
      <c r="A249" s="25">
        <v>141040155</v>
      </c>
      <c r="B249" s="26" t="s">
        <v>663</v>
      </c>
      <c r="C249" s="26" t="s">
        <v>644</v>
      </c>
      <c r="D249" s="29" t="s">
        <v>299</v>
      </c>
      <c r="E249" s="27" t="s">
        <v>300</v>
      </c>
      <c r="F249" s="26" t="s">
        <v>27</v>
      </c>
      <c r="G249" s="26">
        <v>2014</v>
      </c>
      <c r="H249" s="28">
        <f>VLOOKUP(K249,考试安排!$C$17:$M$244,9,FALSE)</f>
        <v>42701</v>
      </c>
      <c r="I249" s="35" t="str">
        <f>VLOOKUP(K249,考试安排!$C$17:$M$244,10,FALSE)</f>
        <v>15:00-17:00</v>
      </c>
      <c r="J249" s="13">
        <v>3003</v>
      </c>
      <c r="K249" s="19" t="str">
        <f t="shared" si="3"/>
        <v>1050003BB1重修</v>
      </c>
    </row>
    <row r="250" hidden="1" spans="1:11">
      <c r="A250" s="25">
        <v>141040156</v>
      </c>
      <c r="B250" s="26" t="s">
        <v>664</v>
      </c>
      <c r="C250" s="26" t="s">
        <v>644</v>
      </c>
      <c r="D250" s="29" t="s">
        <v>299</v>
      </c>
      <c r="E250" s="27" t="s">
        <v>300</v>
      </c>
      <c r="F250" s="26" t="s">
        <v>27</v>
      </c>
      <c r="G250" s="26">
        <v>2014</v>
      </c>
      <c r="H250" s="28">
        <f>VLOOKUP(K250,考试安排!$C$17:$M$244,9,FALSE)</f>
        <v>42701</v>
      </c>
      <c r="I250" s="35" t="str">
        <f>VLOOKUP(K250,考试安排!$C$17:$M$244,10,FALSE)</f>
        <v>15:00-17:00</v>
      </c>
      <c r="J250" s="13">
        <v>3003</v>
      </c>
      <c r="K250" s="19" t="str">
        <f t="shared" si="3"/>
        <v>1050003BB1重修</v>
      </c>
    </row>
    <row r="251" hidden="1" spans="1:11">
      <c r="A251" s="25">
        <v>141040160</v>
      </c>
      <c r="B251" s="26" t="s">
        <v>665</v>
      </c>
      <c r="C251" s="26" t="s">
        <v>644</v>
      </c>
      <c r="D251" s="29" t="s">
        <v>299</v>
      </c>
      <c r="E251" s="27" t="s">
        <v>300</v>
      </c>
      <c r="F251" s="26" t="s">
        <v>27</v>
      </c>
      <c r="G251" s="26">
        <v>2014</v>
      </c>
      <c r="H251" s="28">
        <f>VLOOKUP(K251,考试安排!$C$17:$M$244,9,FALSE)</f>
        <v>42701</v>
      </c>
      <c r="I251" s="35" t="str">
        <f>VLOOKUP(K251,考试安排!$C$17:$M$244,10,FALSE)</f>
        <v>15:00-17:00</v>
      </c>
      <c r="J251" s="13">
        <v>3003</v>
      </c>
      <c r="K251" s="19" t="str">
        <f t="shared" si="3"/>
        <v>1050003BB1重修</v>
      </c>
    </row>
    <row r="252" hidden="1" spans="1:11">
      <c r="A252" s="25">
        <v>141040201</v>
      </c>
      <c r="B252" s="26" t="s">
        <v>666</v>
      </c>
      <c r="C252" s="26" t="s">
        <v>667</v>
      </c>
      <c r="D252" s="29" t="s">
        <v>299</v>
      </c>
      <c r="E252" s="27" t="s">
        <v>300</v>
      </c>
      <c r="F252" s="26" t="s">
        <v>27</v>
      </c>
      <c r="G252" s="26">
        <v>2014</v>
      </c>
      <c r="H252" s="28">
        <f>VLOOKUP(K252,考试安排!$C$17:$M$244,9,FALSE)</f>
        <v>42701</v>
      </c>
      <c r="I252" s="35" t="str">
        <f>VLOOKUP(K252,考试安排!$C$17:$M$244,10,FALSE)</f>
        <v>15:00-17:00</v>
      </c>
      <c r="J252" s="13">
        <v>3003</v>
      </c>
      <c r="K252" s="19" t="str">
        <f t="shared" si="3"/>
        <v>1050003BB1重修</v>
      </c>
    </row>
    <row r="253" hidden="1" spans="1:11">
      <c r="A253" s="25">
        <v>141040206</v>
      </c>
      <c r="B253" s="26" t="s">
        <v>668</v>
      </c>
      <c r="C253" s="26" t="s">
        <v>667</v>
      </c>
      <c r="D253" s="29" t="s">
        <v>299</v>
      </c>
      <c r="E253" s="27" t="s">
        <v>300</v>
      </c>
      <c r="F253" s="26" t="s">
        <v>27</v>
      </c>
      <c r="G253" s="26">
        <v>2014</v>
      </c>
      <c r="H253" s="28">
        <f>VLOOKUP(K253,考试安排!$C$17:$M$244,9,FALSE)</f>
        <v>42701</v>
      </c>
      <c r="I253" s="35" t="str">
        <f>VLOOKUP(K253,考试安排!$C$17:$M$244,10,FALSE)</f>
        <v>15:00-17:00</v>
      </c>
      <c r="J253" s="13">
        <v>3003</v>
      </c>
      <c r="K253" s="19" t="str">
        <f t="shared" si="3"/>
        <v>1050003BB1重修</v>
      </c>
    </row>
    <row r="254" hidden="1" spans="1:11">
      <c r="A254" s="25">
        <v>141040207</v>
      </c>
      <c r="B254" s="26" t="s">
        <v>669</v>
      </c>
      <c r="C254" s="26" t="s">
        <v>667</v>
      </c>
      <c r="D254" s="29" t="s">
        <v>299</v>
      </c>
      <c r="E254" s="27" t="s">
        <v>300</v>
      </c>
      <c r="F254" s="26" t="s">
        <v>27</v>
      </c>
      <c r="G254" s="26">
        <v>2014</v>
      </c>
      <c r="H254" s="28">
        <f>VLOOKUP(K254,考试安排!$C$17:$M$244,9,FALSE)</f>
        <v>42701</v>
      </c>
      <c r="I254" s="35" t="str">
        <f>VLOOKUP(K254,考试安排!$C$17:$M$244,10,FALSE)</f>
        <v>15:00-17:00</v>
      </c>
      <c r="J254" s="13">
        <v>3003</v>
      </c>
      <c r="K254" s="19" t="str">
        <f t="shared" si="3"/>
        <v>1050003BB1重修</v>
      </c>
    </row>
    <row r="255" hidden="1" spans="1:11">
      <c r="A255" s="25">
        <v>141040209</v>
      </c>
      <c r="B255" s="26" t="s">
        <v>670</v>
      </c>
      <c r="C255" s="26" t="s">
        <v>667</v>
      </c>
      <c r="D255" s="29" t="s">
        <v>299</v>
      </c>
      <c r="E255" s="27" t="s">
        <v>300</v>
      </c>
      <c r="F255" s="26" t="s">
        <v>27</v>
      </c>
      <c r="G255" s="26">
        <v>2014</v>
      </c>
      <c r="H255" s="28">
        <f>VLOOKUP(K255,考试安排!$C$17:$M$244,9,FALSE)</f>
        <v>42701</v>
      </c>
      <c r="I255" s="35" t="str">
        <f>VLOOKUP(K255,考试安排!$C$17:$M$244,10,FALSE)</f>
        <v>15:00-17:00</v>
      </c>
      <c r="J255" s="13">
        <v>3003</v>
      </c>
      <c r="K255" s="19" t="str">
        <f t="shared" si="3"/>
        <v>1050003BB1重修</v>
      </c>
    </row>
    <row r="256" hidden="1" spans="1:11">
      <c r="A256" s="25">
        <v>141040212</v>
      </c>
      <c r="B256" s="26" t="s">
        <v>671</v>
      </c>
      <c r="C256" s="26" t="s">
        <v>667</v>
      </c>
      <c r="D256" s="29" t="s">
        <v>299</v>
      </c>
      <c r="E256" s="27" t="s">
        <v>300</v>
      </c>
      <c r="F256" s="26" t="s">
        <v>27</v>
      </c>
      <c r="G256" s="26">
        <v>2014</v>
      </c>
      <c r="H256" s="28">
        <f>VLOOKUP(K256,考试安排!$C$17:$M$244,9,FALSE)</f>
        <v>42701</v>
      </c>
      <c r="I256" s="35" t="str">
        <f>VLOOKUP(K256,考试安排!$C$17:$M$244,10,FALSE)</f>
        <v>15:00-17:00</v>
      </c>
      <c r="J256" s="13">
        <v>3003</v>
      </c>
      <c r="K256" s="19" t="str">
        <f t="shared" si="3"/>
        <v>1050003BB1重修</v>
      </c>
    </row>
    <row r="257" hidden="1" spans="1:11">
      <c r="A257" s="25">
        <v>141040215</v>
      </c>
      <c r="B257" s="26" t="s">
        <v>672</v>
      </c>
      <c r="C257" s="26" t="s">
        <v>667</v>
      </c>
      <c r="D257" s="29" t="s">
        <v>299</v>
      </c>
      <c r="E257" s="27" t="s">
        <v>300</v>
      </c>
      <c r="F257" s="26" t="s">
        <v>27</v>
      </c>
      <c r="G257" s="26">
        <v>2014</v>
      </c>
      <c r="H257" s="28">
        <f>VLOOKUP(K257,考试安排!$C$17:$M$244,9,FALSE)</f>
        <v>42701</v>
      </c>
      <c r="I257" s="35" t="str">
        <f>VLOOKUP(K257,考试安排!$C$17:$M$244,10,FALSE)</f>
        <v>15:00-17:00</v>
      </c>
      <c r="J257" s="13">
        <v>3003</v>
      </c>
      <c r="K257" s="19" t="str">
        <f t="shared" si="3"/>
        <v>1050003BB1重修</v>
      </c>
    </row>
    <row r="258" hidden="1" spans="1:11">
      <c r="A258" s="25">
        <v>141040220</v>
      </c>
      <c r="B258" s="26" t="s">
        <v>673</v>
      </c>
      <c r="C258" s="26" t="s">
        <v>667</v>
      </c>
      <c r="D258" s="29" t="s">
        <v>299</v>
      </c>
      <c r="E258" s="27" t="s">
        <v>300</v>
      </c>
      <c r="F258" s="26" t="s">
        <v>27</v>
      </c>
      <c r="G258" s="26">
        <v>2014</v>
      </c>
      <c r="H258" s="28">
        <f>VLOOKUP(K258,考试安排!$C$17:$M$244,9,FALSE)</f>
        <v>42701</v>
      </c>
      <c r="I258" s="35" t="str">
        <f>VLOOKUP(K258,考试安排!$C$17:$M$244,10,FALSE)</f>
        <v>15:00-17:00</v>
      </c>
      <c r="J258" s="13">
        <v>3003</v>
      </c>
      <c r="K258" s="19" t="str">
        <f t="shared" ref="K258:K321" si="4">D258&amp;"重修"</f>
        <v>1050003BB1重修</v>
      </c>
    </row>
    <row r="259" hidden="1" spans="1:11">
      <c r="A259" s="25">
        <v>141040221</v>
      </c>
      <c r="B259" s="26" t="s">
        <v>674</v>
      </c>
      <c r="C259" s="26" t="s">
        <v>667</v>
      </c>
      <c r="D259" s="29" t="s">
        <v>299</v>
      </c>
      <c r="E259" s="27" t="s">
        <v>300</v>
      </c>
      <c r="F259" s="26" t="s">
        <v>27</v>
      </c>
      <c r="G259" s="26">
        <v>2014</v>
      </c>
      <c r="H259" s="28">
        <f>VLOOKUP(K259,考试安排!$C$17:$M$244,9,FALSE)</f>
        <v>42701</v>
      </c>
      <c r="I259" s="35" t="str">
        <f>VLOOKUP(K259,考试安排!$C$17:$M$244,10,FALSE)</f>
        <v>15:00-17:00</v>
      </c>
      <c r="J259" s="13">
        <v>3003</v>
      </c>
      <c r="K259" s="19" t="str">
        <f t="shared" si="4"/>
        <v>1050003BB1重修</v>
      </c>
    </row>
    <row r="260" hidden="1" spans="1:11">
      <c r="A260" s="25">
        <v>141040224</v>
      </c>
      <c r="B260" s="26" t="s">
        <v>675</v>
      </c>
      <c r="C260" s="26" t="s">
        <v>667</v>
      </c>
      <c r="D260" s="29" t="s">
        <v>299</v>
      </c>
      <c r="E260" s="27" t="s">
        <v>300</v>
      </c>
      <c r="F260" s="26" t="s">
        <v>27</v>
      </c>
      <c r="G260" s="26">
        <v>2014</v>
      </c>
      <c r="H260" s="28">
        <f>VLOOKUP(K260,考试安排!$C$17:$M$244,9,FALSE)</f>
        <v>42701</v>
      </c>
      <c r="I260" s="35" t="str">
        <f>VLOOKUP(K260,考试安排!$C$17:$M$244,10,FALSE)</f>
        <v>15:00-17:00</v>
      </c>
      <c r="J260" s="13">
        <v>3003</v>
      </c>
      <c r="K260" s="19" t="str">
        <f t="shared" si="4"/>
        <v>1050003BB1重修</v>
      </c>
    </row>
    <row r="261" hidden="1" spans="1:11">
      <c r="A261" s="25">
        <v>141040228</v>
      </c>
      <c r="B261" s="26" t="s">
        <v>676</v>
      </c>
      <c r="C261" s="26" t="s">
        <v>667</v>
      </c>
      <c r="D261" s="29" t="s">
        <v>299</v>
      </c>
      <c r="E261" s="27" t="s">
        <v>300</v>
      </c>
      <c r="F261" s="26" t="s">
        <v>27</v>
      </c>
      <c r="G261" s="26">
        <v>2014</v>
      </c>
      <c r="H261" s="28">
        <f>VLOOKUP(K261,考试安排!$C$17:$M$244,9,FALSE)</f>
        <v>42701</v>
      </c>
      <c r="I261" s="35" t="str">
        <f>VLOOKUP(K261,考试安排!$C$17:$M$244,10,FALSE)</f>
        <v>15:00-17:00</v>
      </c>
      <c r="J261" s="13">
        <v>3003</v>
      </c>
      <c r="K261" s="19" t="str">
        <f t="shared" si="4"/>
        <v>1050003BB1重修</v>
      </c>
    </row>
    <row r="262" hidden="1" spans="1:11">
      <c r="A262" s="25">
        <v>141040234</v>
      </c>
      <c r="B262" s="26" t="s">
        <v>677</v>
      </c>
      <c r="C262" s="26" t="s">
        <v>667</v>
      </c>
      <c r="D262" s="29" t="s">
        <v>299</v>
      </c>
      <c r="E262" s="27" t="s">
        <v>300</v>
      </c>
      <c r="F262" s="26" t="s">
        <v>27</v>
      </c>
      <c r="G262" s="26">
        <v>2014</v>
      </c>
      <c r="H262" s="28">
        <f>VLOOKUP(K262,考试安排!$C$17:$M$244,9,FALSE)</f>
        <v>42701</v>
      </c>
      <c r="I262" s="35" t="str">
        <f>VLOOKUP(K262,考试安排!$C$17:$M$244,10,FALSE)</f>
        <v>15:00-17:00</v>
      </c>
      <c r="J262" s="13">
        <v>3003</v>
      </c>
      <c r="K262" s="19" t="str">
        <f t="shared" si="4"/>
        <v>1050003BB1重修</v>
      </c>
    </row>
    <row r="263" hidden="1" spans="1:11">
      <c r="A263" s="25">
        <v>141040236</v>
      </c>
      <c r="B263" s="26" t="s">
        <v>678</v>
      </c>
      <c r="C263" s="26" t="s">
        <v>667</v>
      </c>
      <c r="D263" s="29" t="s">
        <v>299</v>
      </c>
      <c r="E263" s="27" t="s">
        <v>300</v>
      </c>
      <c r="F263" s="26" t="s">
        <v>27</v>
      </c>
      <c r="G263" s="26">
        <v>2014</v>
      </c>
      <c r="H263" s="28">
        <f>VLOOKUP(K263,考试安排!$C$17:$M$244,9,FALSE)</f>
        <v>42701</v>
      </c>
      <c r="I263" s="35" t="str">
        <f>VLOOKUP(K263,考试安排!$C$17:$M$244,10,FALSE)</f>
        <v>15:00-17:00</v>
      </c>
      <c r="J263" s="13">
        <v>3003</v>
      </c>
      <c r="K263" s="19" t="str">
        <f t="shared" si="4"/>
        <v>1050003BB1重修</v>
      </c>
    </row>
    <row r="264" hidden="1" spans="1:11">
      <c r="A264" s="25">
        <v>141040243</v>
      </c>
      <c r="B264" s="26" t="s">
        <v>679</v>
      </c>
      <c r="C264" s="26" t="s">
        <v>667</v>
      </c>
      <c r="D264" s="29" t="s">
        <v>299</v>
      </c>
      <c r="E264" s="27" t="s">
        <v>300</v>
      </c>
      <c r="F264" s="26" t="s">
        <v>27</v>
      </c>
      <c r="G264" s="26">
        <v>2014</v>
      </c>
      <c r="H264" s="28">
        <f>VLOOKUP(K264,考试安排!$C$17:$M$244,9,FALSE)</f>
        <v>42701</v>
      </c>
      <c r="I264" s="35" t="str">
        <f>VLOOKUP(K264,考试安排!$C$17:$M$244,10,FALSE)</f>
        <v>15:00-17:00</v>
      </c>
      <c r="J264" s="13">
        <v>3003</v>
      </c>
      <c r="K264" s="19" t="str">
        <f t="shared" si="4"/>
        <v>1050003BB1重修</v>
      </c>
    </row>
    <row r="265" hidden="1" spans="1:11">
      <c r="A265" s="25">
        <v>141040244</v>
      </c>
      <c r="B265" s="26" t="s">
        <v>680</v>
      </c>
      <c r="C265" s="26" t="s">
        <v>667</v>
      </c>
      <c r="D265" s="29" t="s">
        <v>299</v>
      </c>
      <c r="E265" s="27" t="s">
        <v>300</v>
      </c>
      <c r="F265" s="26" t="s">
        <v>27</v>
      </c>
      <c r="G265" s="26">
        <v>2014</v>
      </c>
      <c r="H265" s="28">
        <f>VLOOKUP(K265,考试安排!$C$17:$M$244,9,FALSE)</f>
        <v>42701</v>
      </c>
      <c r="I265" s="35" t="str">
        <f>VLOOKUP(K265,考试安排!$C$17:$M$244,10,FALSE)</f>
        <v>15:00-17:00</v>
      </c>
      <c r="J265" s="13">
        <v>3003</v>
      </c>
      <c r="K265" s="19" t="str">
        <f t="shared" si="4"/>
        <v>1050003BB1重修</v>
      </c>
    </row>
    <row r="266" hidden="1" spans="1:11">
      <c r="A266" s="25">
        <v>141040245</v>
      </c>
      <c r="B266" s="26" t="s">
        <v>681</v>
      </c>
      <c r="C266" s="26" t="s">
        <v>667</v>
      </c>
      <c r="D266" s="29" t="s">
        <v>299</v>
      </c>
      <c r="E266" s="27" t="s">
        <v>300</v>
      </c>
      <c r="F266" s="26" t="s">
        <v>27</v>
      </c>
      <c r="G266" s="26">
        <v>2014</v>
      </c>
      <c r="H266" s="28">
        <f>VLOOKUP(K266,考试安排!$C$17:$M$244,9,FALSE)</f>
        <v>42701</v>
      </c>
      <c r="I266" s="35" t="str">
        <f>VLOOKUP(K266,考试安排!$C$17:$M$244,10,FALSE)</f>
        <v>15:00-17:00</v>
      </c>
      <c r="J266" s="13">
        <v>3003</v>
      </c>
      <c r="K266" s="19" t="str">
        <f t="shared" si="4"/>
        <v>1050003BB1重修</v>
      </c>
    </row>
    <row r="267" hidden="1" spans="1:11">
      <c r="A267" s="25">
        <v>141040251</v>
      </c>
      <c r="B267" s="26" t="s">
        <v>682</v>
      </c>
      <c r="C267" s="26" t="s">
        <v>667</v>
      </c>
      <c r="D267" s="29" t="s">
        <v>299</v>
      </c>
      <c r="E267" s="27" t="s">
        <v>300</v>
      </c>
      <c r="F267" s="26" t="s">
        <v>27</v>
      </c>
      <c r="G267" s="26">
        <v>2014</v>
      </c>
      <c r="H267" s="28">
        <f>VLOOKUP(K267,考试安排!$C$17:$M$244,9,FALSE)</f>
        <v>42701</v>
      </c>
      <c r="I267" s="35" t="str">
        <f>VLOOKUP(K267,考试安排!$C$17:$M$244,10,FALSE)</f>
        <v>15:00-17:00</v>
      </c>
      <c r="J267" s="13">
        <v>3003</v>
      </c>
      <c r="K267" s="19" t="str">
        <f t="shared" si="4"/>
        <v>1050003BB1重修</v>
      </c>
    </row>
    <row r="268" hidden="1" spans="1:11">
      <c r="A268" s="25">
        <v>141040254</v>
      </c>
      <c r="B268" s="26" t="s">
        <v>683</v>
      </c>
      <c r="C268" s="26" t="s">
        <v>667</v>
      </c>
      <c r="D268" s="29" t="s">
        <v>299</v>
      </c>
      <c r="E268" s="27" t="s">
        <v>300</v>
      </c>
      <c r="F268" s="26" t="s">
        <v>27</v>
      </c>
      <c r="G268" s="26">
        <v>2014</v>
      </c>
      <c r="H268" s="28">
        <f>VLOOKUP(K268,考试安排!$C$17:$M$244,9,FALSE)</f>
        <v>42701</v>
      </c>
      <c r="I268" s="35" t="str">
        <f>VLOOKUP(K268,考试安排!$C$17:$M$244,10,FALSE)</f>
        <v>15:00-17:00</v>
      </c>
      <c r="J268" s="13">
        <v>3003</v>
      </c>
      <c r="K268" s="19" t="str">
        <f t="shared" si="4"/>
        <v>1050003BB1重修</v>
      </c>
    </row>
    <row r="269" hidden="1" spans="1:11">
      <c r="A269" s="25">
        <v>153040250</v>
      </c>
      <c r="B269" s="26" t="s">
        <v>684</v>
      </c>
      <c r="C269" s="26" t="s">
        <v>146</v>
      </c>
      <c r="D269" s="29" t="s">
        <v>50</v>
      </c>
      <c r="E269" s="27" t="s">
        <v>51</v>
      </c>
      <c r="F269" s="26" t="s">
        <v>27</v>
      </c>
      <c r="G269" s="26">
        <v>2015</v>
      </c>
      <c r="H269" s="28">
        <f>VLOOKUP(K269,考试安排!$C$17:$M$244,9,FALSE)</f>
        <v>42701</v>
      </c>
      <c r="I269" s="35" t="str">
        <f>VLOOKUP(K269,考试安排!$C$17:$M$244,10,FALSE)</f>
        <v>15:00-17:00</v>
      </c>
      <c r="J269" s="13">
        <f>VLOOKUP(K269,考试安排!$C$17:$M$244,11,FALSE)</f>
        <v>3003</v>
      </c>
      <c r="K269" s="19" t="str">
        <f t="shared" si="4"/>
        <v>1050004BE1重修</v>
      </c>
    </row>
    <row r="270" hidden="1" spans="1:11">
      <c r="A270" s="25">
        <v>125040224</v>
      </c>
      <c r="B270" s="26" t="s">
        <v>685</v>
      </c>
      <c r="C270" s="26" t="s">
        <v>686</v>
      </c>
      <c r="D270" s="30" t="s">
        <v>318</v>
      </c>
      <c r="E270" s="27" t="s">
        <v>143</v>
      </c>
      <c r="F270" s="26" t="s">
        <v>27</v>
      </c>
      <c r="G270" s="26">
        <v>2012</v>
      </c>
      <c r="H270" s="28">
        <f>VLOOKUP(K270,考试安排!$C$17:$M$244,9,FALSE)</f>
        <v>42700</v>
      </c>
      <c r="I270" s="35" t="str">
        <f>VLOOKUP(K270,考试安排!$C$17:$M$244,10,FALSE)</f>
        <v>15:00-17:00</v>
      </c>
      <c r="J270" s="13">
        <f>VLOOKUP(K270,考试安排!$C$17:$M$244,11,FALSE)</f>
        <v>21001</v>
      </c>
      <c r="K270" s="19" t="str">
        <f t="shared" si="4"/>
        <v>1060000B05重修</v>
      </c>
    </row>
    <row r="271" hidden="1" spans="1:11">
      <c r="A271" s="25">
        <v>125040228</v>
      </c>
      <c r="B271" s="26" t="s">
        <v>687</v>
      </c>
      <c r="C271" s="26" t="s">
        <v>686</v>
      </c>
      <c r="D271" s="30" t="s">
        <v>318</v>
      </c>
      <c r="E271" s="27" t="s">
        <v>143</v>
      </c>
      <c r="F271" s="26" t="s">
        <v>27</v>
      </c>
      <c r="G271" s="26">
        <v>2012</v>
      </c>
      <c r="H271" s="28">
        <f>VLOOKUP(K271,考试安排!$C$17:$M$244,9,FALSE)</f>
        <v>42700</v>
      </c>
      <c r="I271" s="35" t="str">
        <f>VLOOKUP(K271,考试安排!$C$17:$M$244,10,FALSE)</f>
        <v>15:00-17:00</v>
      </c>
      <c r="J271" s="13">
        <f>VLOOKUP(K271,考试安排!$C$17:$M$244,11,FALSE)</f>
        <v>21001</v>
      </c>
      <c r="K271" s="19" t="str">
        <f t="shared" si="4"/>
        <v>1060000B05重修</v>
      </c>
    </row>
    <row r="272" hidden="1" spans="1:11">
      <c r="A272" s="25">
        <v>125040235</v>
      </c>
      <c r="B272" s="26" t="s">
        <v>688</v>
      </c>
      <c r="C272" s="26" t="s">
        <v>686</v>
      </c>
      <c r="D272" s="30" t="s">
        <v>318</v>
      </c>
      <c r="E272" s="27" t="s">
        <v>143</v>
      </c>
      <c r="F272" s="26" t="s">
        <v>27</v>
      </c>
      <c r="G272" s="26">
        <v>2012</v>
      </c>
      <c r="H272" s="28">
        <f>VLOOKUP(K272,考试安排!$C$17:$M$244,9,FALSE)</f>
        <v>42700</v>
      </c>
      <c r="I272" s="35" t="str">
        <f>VLOOKUP(K272,考试安排!$C$17:$M$244,10,FALSE)</f>
        <v>15:00-17:00</v>
      </c>
      <c r="J272" s="13">
        <f>VLOOKUP(K272,考试安排!$C$17:$M$244,11,FALSE)</f>
        <v>21001</v>
      </c>
      <c r="K272" s="19" t="str">
        <f t="shared" si="4"/>
        <v>1060000B05重修</v>
      </c>
    </row>
    <row r="273" spans="1:11">
      <c r="A273" s="25">
        <v>135020232</v>
      </c>
      <c r="B273" s="26" t="s">
        <v>689</v>
      </c>
      <c r="C273" s="26" t="s">
        <v>537</v>
      </c>
      <c r="D273" s="29" t="s">
        <v>323</v>
      </c>
      <c r="E273" s="27" t="s">
        <v>275</v>
      </c>
      <c r="F273" s="26" t="s">
        <v>17</v>
      </c>
      <c r="G273" s="26">
        <v>2013</v>
      </c>
      <c r="H273" s="28">
        <f>VLOOKUP(K273,考试安排!$C$17:$M$244,9,FALSE)</f>
        <v>42701</v>
      </c>
      <c r="I273" s="35" t="str">
        <f>VLOOKUP(K273,考试安排!$C$17:$M$244,10,FALSE)</f>
        <v>9:00-11:00</v>
      </c>
      <c r="J273" s="13">
        <f>VLOOKUP(K273,考试安排!$C$17:$M$244,11,FALSE)</f>
        <v>1007</v>
      </c>
      <c r="K273" s="19" t="str">
        <f t="shared" si="4"/>
        <v>1070013BB0重修</v>
      </c>
    </row>
    <row r="274" hidden="1" spans="1:11">
      <c r="A274" s="25">
        <v>125070226</v>
      </c>
      <c r="B274" s="26" t="s">
        <v>690</v>
      </c>
      <c r="C274" s="26" t="s">
        <v>691</v>
      </c>
      <c r="D274" s="40" t="s">
        <v>324</v>
      </c>
      <c r="E274" s="27" t="s">
        <v>325</v>
      </c>
      <c r="F274" s="26" t="s">
        <v>170</v>
      </c>
      <c r="G274" s="26">
        <v>2012</v>
      </c>
      <c r="H274" s="28">
        <f>VLOOKUP(K274,考试安排!$C$17:$M$244,9,FALSE)</f>
        <v>42701</v>
      </c>
      <c r="I274" s="35" t="str">
        <f>VLOOKUP(K274,考试安排!$C$17:$M$244,10,FALSE)</f>
        <v>15:00-17:00</v>
      </c>
      <c r="J274" s="13" t="str">
        <f>VLOOKUP(K274,考试安排!$C$17:$M$244,11,FALSE)</f>
        <v>B3003</v>
      </c>
      <c r="K274" s="19" t="str">
        <f t="shared" si="4"/>
        <v>1080042B03重修</v>
      </c>
    </row>
    <row r="275" hidden="1" spans="1:11">
      <c r="A275" s="25">
        <v>125070333</v>
      </c>
      <c r="B275" s="26" t="s">
        <v>692</v>
      </c>
      <c r="C275" s="26" t="s">
        <v>693</v>
      </c>
      <c r="D275" s="40" t="s">
        <v>324</v>
      </c>
      <c r="E275" s="27" t="s">
        <v>325</v>
      </c>
      <c r="F275" s="26" t="s">
        <v>170</v>
      </c>
      <c r="G275" s="26">
        <v>2012</v>
      </c>
      <c r="H275" s="28">
        <f>VLOOKUP(K275,考试安排!$C$17:$M$244,9,FALSE)</f>
        <v>42701</v>
      </c>
      <c r="I275" s="35" t="str">
        <f>VLOOKUP(K275,考试安排!$C$17:$M$244,10,FALSE)</f>
        <v>15:00-17:00</v>
      </c>
      <c r="J275" s="13" t="str">
        <f>VLOOKUP(K275,考试安排!$C$17:$M$244,11,FALSE)</f>
        <v>B3003</v>
      </c>
      <c r="K275" s="19" t="str">
        <f t="shared" si="4"/>
        <v>1080042B03重修</v>
      </c>
    </row>
    <row r="276" hidden="1" spans="1:11">
      <c r="A276" s="25">
        <v>134130103</v>
      </c>
      <c r="B276" s="26" t="s">
        <v>694</v>
      </c>
      <c r="C276" s="26" t="s">
        <v>265</v>
      </c>
      <c r="D276" s="29" t="s">
        <v>291</v>
      </c>
      <c r="E276" s="27" t="s">
        <v>292</v>
      </c>
      <c r="F276" s="26" t="s">
        <v>57</v>
      </c>
      <c r="G276" s="26">
        <v>2013</v>
      </c>
      <c r="H276" s="28">
        <f>VLOOKUP(K276,考试安排!$C$17:$M$244,9,FALSE)</f>
        <v>42701</v>
      </c>
      <c r="I276" s="35" t="str">
        <f>VLOOKUP(K276,考试安排!$C$17:$M$244,10,FALSE)</f>
        <v>15:00-17:00</v>
      </c>
      <c r="J276" s="13">
        <f>VLOOKUP(K276,考试安排!$C$17:$M$244,11,FALSE)</f>
        <v>1002</v>
      </c>
      <c r="K276" s="19" t="str">
        <f t="shared" si="4"/>
        <v>1090003B00重修</v>
      </c>
    </row>
    <row r="277" hidden="1" spans="1:11">
      <c r="A277" s="25">
        <v>134130109</v>
      </c>
      <c r="B277" s="26" t="s">
        <v>695</v>
      </c>
      <c r="C277" s="26" t="s">
        <v>265</v>
      </c>
      <c r="D277" s="29" t="s">
        <v>291</v>
      </c>
      <c r="E277" s="27" t="s">
        <v>292</v>
      </c>
      <c r="F277" s="26" t="s">
        <v>57</v>
      </c>
      <c r="G277" s="26">
        <v>2013</v>
      </c>
      <c r="H277" s="28">
        <f>VLOOKUP(K277,考试安排!$C$17:$M$244,9,FALSE)</f>
        <v>42701</v>
      </c>
      <c r="I277" s="35" t="str">
        <f>VLOOKUP(K277,考试安排!$C$17:$M$244,10,FALSE)</f>
        <v>15:00-17:00</v>
      </c>
      <c r="J277" s="13">
        <f>VLOOKUP(K277,考试安排!$C$17:$M$244,11,FALSE)</f>
        <v>1002</v>
      </c>
      <c r="K277" s="19" t="str">
        <f t="shared" si="4"/>
        <v>1090003B00重修</v>
      </c>
    </row>
    <row r="278" hidden="1" spans="1:11">
      <c r="A278" s="25">
        <v>134130110</v>
      </c>
      <c r="B278" s="26" t="s">
        <v>696</v>
      </c>
      <c r="C278" s="26" t="s">
        <v>265</v>
      </c>
      <c r="D278" s="29" t="s">
        <v>291</v>
      </c>
      <c r="E278" s="27" t="s">
        <v>292</v>
      </c>
      <c r="F278" s="26" t="s">
        <v>57</v>
      </c>
      <c r="G278" s="26">
        <v>2013</v>
      </c>
      <c r="H278" s="28">
        <f>VLOOKUP(K278,考试安排!$C$17:$M$244,9,FALSE)</f>
        <v>42701</v>
      </c>
      <c r="I278" s="35" t="str">
        <f>VLOOKUP(K278,考试安排!$C$17:$M$244,10,FALSE)</f>
        <v>15:00-17:00</v>
      </c>
      <c r="J278" s="13">
        <f>VLOOKUP(K278,考试安排!$C$17:$M$244,11,FALSE)</f>
        <v>1002</v>
      </c>
      <c r="K278" s="19" t="str">
        <f t="shared" si="4"/>
        <v>1090003B00重修</v>
      </c>
    </row>
    <row r="279" hidden="1" spans="1:11">
      <c r="A279" s="25">
        <v>143010102</v>
      </c>
      <c r="B279" s="26" t="s">
        <v>697</v>
      </c>
      <c r="C279" s="26" t="s">
        <v>698</v>
      </c>
      <c r="D279" s="29" t="s">
        <v>298</v>
      </c>
      <c r="E279" s="27" t="s">
        <v>195</v>
      </c>
      <c r="F279" s="26" t="s">
        <v>16</v>
      </c>
      <c r="G279" s="26">
        <v>2014</v>
      </c>
      <c r="H279" s="28">
        <f>VLOOKUP(K279,考试安排!$C$17:$M$244,9,FALSE)</f>
        <v>42701</v>
      </c>
      <c r="I279" s="35" t="str">
        <f>VLOOKUP(K279,考试安排!$C$17:$M$244,10,FALSE)</f>
        <v>15:00-17:00</v>
      </c>
      <c r="J279" s="13">
        <f>VLOOKUP(K279,考试安排!$C$17:$M$244,11,FALSE)</f>
        <v>1008</v>
      </c>
      <c r="K279" s="19" t="str">
        <f t="shared" si="4"/>
        <v>1090057BC0重修</v>
      </c>
    </row>
    <row r="280" hidden="1" spans="1:11">
      <c r="A280" s="25">
        <v>143010115</v>
      </c>
      <c r="B280" s="26" t="s">
        <v>699</v>
      </c>
      <c r="C280" s="26" t="s">
        <v>698</v>
      </c>
      <c r="D280" s="29" t="s">
        <v>298</v>
      </c>
      <c r="E280" s="27" t="s">
        <v>195</v>
      </c>
      <c r="F280" s="26" t="s">
        <v>16</v>
      </c>
      <c r="G280" s="26">
        <v>2014</v>
      </c>
      <c r="H280" s="28">
        <f>VLOOKUP(K280,考试安排!$C$17:$M$244,9,FALSE)</f>
        <v>42701</v>
      </c>
      <c r="I280" s="35" t="str">
        <f>VLOOKUP(K280,考试安排!$C$17:$M$244,10,FALSE)</f>
        <v>15:00-17:00</v>
      </c>
      <c r="J280" s="13">
        <f>VLOOKUP(K280,考试安排!$C$17:$M$244,11,FALSE)</f>
        <v>1008</v>
      </c>
      <c r="K280" s="19" t="str">
        <f t="shared" si="4"/>
        <v>1090057BC0重修</v>
      </c>
    </row>
    <row r="281" hidden="1" spans="1:11">
      <c r="A281" s="25">
        <v>154100108</v>
      </c>
      <c r="B281" s="26" t="s">
        <v>700</v>
      </c>
      <c r="C281" s="26" t="s">
        <v>259</v>
      </c>
      <c r="D281" s="29" t="s">
        <v>321</v>
      </c>
      <c r="E281" s="27" t="s">
        <v>258</v>
      </c>
      <c r="F281" s="26" t="s">
        <v>187</v>
      </c>
      <c r="G281" s="26">
        <v>2015</v>
      </c>
      <c r="H281" s="28">
        <f>VLOOKUP(K281,考试安排!$C$17:$M$244,9,FALSE)</f>
        <v>42699</v>
      </c>
      <c r="I281" s="35" t="str">
        <f>VLOOKUP(K281,考试安排!$C$17:$M$244,10,FALSE)</f>
        <v>8:00-10:00</v>
      </c>
      <c r="J281" s="13" t="str">
        <f>VLOOKUP(K281,考试安排!$C$17:$M$244,11,FALSE)</f>
        <v>C5004</v>
      </c>
      <c r="K281" s="19" t="str">
        <f t="shared" si="4"/>
        <v>1100031B01重修</v>
      </c>
    </row>
    <row r="282" hidden="1" spans="1:11">
      <c r="A282" s="25">
        <v>134130109</v>
      </c>
      <c r="B282" s="26" t="s">
        <v>695</v>
      </c>
      <c r="C282" s="26" t="s">
        <v>265</v>
      </c>
      <c r="D282" s="29" t="s">
        <v>329</v>
      </c>
      <c r="E282" s="27" t="s">
        <v>330</v>
      </c>
      <c r="F282" s="26" t="s">
        <v>57</v>
      </c>
      <c r="G282" s="26">
        <v>2013</v>
      </c>
      <c r="H282" s="28">
        <f>VLOOKUP(K282,考试安排!$C$17:$M$244,9,FALSE)</f>
        <v>42701</v>
      </c>
      <c r="I282" s="35" t="str">
        <f>VLOOKUP(K282,考试安排!$C$17:$M$244,10,FALSE)</f>
        <v>19:00-21:00</v>
      </c>
      <c r="J282" s="13">
        <v>1002</v>
      </c>
      <c r="K282" s="19" t="str">
        <f t="shared" si="4"/>
        <v>1090092BB0重修</v>
      </c>
    </row>
    <row r="283" hidden="1" spans="1:11">
      <c r="A283" s="25">
        <v>134130117</v>
      </c>
      <c r="B283" s="26" t="s">
        <v>701</v>
      </c>
      <c r="C283" s="26" t="s">
        <v>265</v>
      </c>
      <c r="D283" s="29" t="s">
        <v>329</v>
      </c>
      <c r="E283" s="27" t="s">
        <v>330</v>
      </c>
      <c r="F283" s="26" t="s">
        <v>57</v>
      </c>
      <c r="G283" s="26">
        <v>2013</v>
      </c>
      <c r="H283" s="28">
        <f>VLOOKUP(K283,考试安排!$C$17:$M$244,9,FALSE)</f>
        <v>42701</v>
      </c>
      <c r="I283" s="35" t="str">
        <f>VLOOKUP(K283,考试安排!$C$17:$M$244,10,FALSE)</f>
        <v>19:00-21:00</v>
      </c>
      <c r="J283" s="13">
        <v>1002</v>
      </c>
      <c r="K283" s="19" t="str">
        <f t="shared" si="4"/>
        <v>1090092BB0重修</v>
      </c>
    </row>
    <row r="284" hidden="1" spans="1:11">
      <c r="A284" s="25">
        <v>134130130</v>
      </c>
      <c r="B284" s="26" t="s">
        <v>702</v>
      </c>
      <c r="C284" s="26" t="s">
        <v>265</v>
      </c>
      <c r="D284" s="29" t="s">
        <v>329</v>
      </c>
      <c r="E284" s="27" t="s">
        <v>330</v>
      </c>
      <c r="F284" s="26" t="s">
        <v>57</v>
      </c>
      <c r="G284" s="26">
        <v>2013</v>
      </c>
      <c r="H284" s="28">
        <f>VLOOKUP(K284,考试安排!$C$17:$M$244,9,FALSE)</f>
        <v>42701</v>
      </c>
      <c r="I284" s="35" t="str">
        <f>VLOOKUP(K284,考试安排!$C$17:$M$244,10,FALSE)</f>
        <v>19:00-21:00</v>
      </c>
      <c r="J284" s="13">
        <v>1002</v>
      </c>
      <c r="K284" s="19" t="str">
        <f t="shared" si="4"/>
        <v>1090092BB0重修</v>
      </c>
    </row>
    <row r="285" hidden="1" spans="1:11">
      <c r="A285" s="25">
        <v>134130139</v>
      </c>
      <c r="B285" s="26" t="s">
        <v>703</v>
      </c>
      <c r="C285" s="26" t="s">
        <v>265</v>
      </c>
      <c r="D285" s="29" t="s">
        <v>329</v>
      </c>
      <c r="E285" s="27" t="s">
        <v>330</v>
      </c>
      <c r="F285" s="26" t="s">
        <v>57</v>
      </c>
      <c r="G285" s="26">
        <v>2013</v>
      </c>
      <c r="H285" s="28">
        <f>VLOOKUP(K285,考试安排!$C$17:$M$244,9,FALSE)</f>
        <v>42701</v>
      </c>
      <c r="I285" s="35" t="str">
        <f>VLOOKUP(K285,考试安排!$C$17:$M$244,10,FALSE)</f>
        <v>19:00-21:00</v>
      </c>
      <c r="J285" s="13">
        <v>1002</v>
      </c>
      <c r="K285" s="19" t="str">
        <f t="shared" si="4"/>
        <v>1090092BB0重修</v>
      </c>
    </row>
    <row r="286" hidden="1" spans="1:11">
      <c r="A286" s="25">
        <v>135030111</v>
      </c>
      <c r="B286" s="26" t="s">
        <v>564</v>
      </c>
      <c r="C286" s="26" t="s">
        <v>565</v>
      </c>
      <c r="D286" s="29" t="s">
        <v>229</v>
      </c>
      <c r="E286" s="27" t="s">
        <v>230</v>
      </c>
      <c r="F286" s="26" t="s">
        <v>16</v>
      </c>
      <c r="G286" s="26">
        <v>2013</v>
      </c>
      <c r="H286" s="28">
        <f>VLOOKUP(K286,考试安排!$C$17:$M$244,9,FALSE)</f>
        <v>42701</v>
      </c>
      <c r="I286" s="35" t="str">
        <f>VLOOKUP(K286,考试安排!$C$17:$M$244,10,FALSE)</f>
        <v>9:00-11:00</v>
      </c>
      <c r="J286" s="13">
        <f>VLOOKUP(K286,考试安排!$C$17:$M$244,11,FALSE)</f>
        <v>2008</v>
      </c>
      <c r="K286" s="19" t="str">
        <f t="shared" si="4"/>
        <v>1010034B00重修</v>
      </c>
    </row>
    <row r="287" hidden="1" spans="1:11">
      <c r="A287" s="25">
        <v>134180154</v>
      </c>
      <c r="B287" s="26" t="s">
        <v>570</v>
      </c>
      <c r="C287" s="26" t="s">
        <v>567</v>
      </c>
      <c r="D287" s="29" t="s">
        <v>47</v>
      </c>
      <c r="E287" s="27" t="s">
        <v>48</v>
      </c>
      <c r="F287" s="26" t="s">
        <v>16</v>
      </c>
      <c r="G287" s="26">
        <v>2013</v>
      </c>
      <c r="H287" s="41">
        <v>42701</v>
      </c>
      <c r="I287" s="9" t="s">
        <v>19</v>
      </c>
      <c r="J287" s="42">
        <v>21001</v>
      </c>
      <c r="K287" s="19" t="str">
        <f t="shared" si="4"/>
        <v>1010053B00重修</v>
      </c>
    </row>
    <row r="288" hidden="1" spans="1:11">
      <c r="A288" s="25">
        <v>125020101</v>
      </c>
      <c r="B288" s="26" t="s">
        <v>704</v>
      </c>
      <c r="C288" s="26" t="s">
        <v>705</v>
      </c>
      <c r="D288" s="25" t="s">
        <v>224</v>
      </c>
      <c r="E288" s="27" t="s">
        <v>225</v>
      </c>
      <c r="F288" s="26" t="s">
        <v>17</v>
      </c>
      <c r="G288" s="26">
        <v>2012</v>
      </c>
      <c r="H288" s="28">
        <f>VLOOKUP(K288,考试安排!$C$17:$M$244,9,FALSE)</f>
        <v>42701</v>
      </c>
      <c r="I288" s="35" t="str">
        <f>VLOOKUP(K288,考试安排!$C$17:$M$244,10,FALSE)</f>
        <v>9:00-11:00</v>
      </c>
      <c r="J288" s="13">
        <f>VLOOKUP(K288,考试安排!$C$17:$M$244,11,FALSE)</f>
        <v>2001</v>
      </c>
      <c r="K288" s="19" t="str">
        <f t="shared" si="4"/>
        <v>1020023BA0重修</v>
      </c>
    </row>
    <row r="289" hidden="1" spans="1:11">
      <c r="A289" s="25">
        <v>125020104</v>
      </c>
      <c r="B289" s="26" t="s">
        <v>706</v>
      </c>
      <c r="C289" s="26" t="s">
        <v>705</v>
      </c>
      <c r="D289" s="25" t="s">
        <v>224</v>
      </c>
      <c r="E289" s="27" t="s">
        <v>225</v>
      </c>
      <c r="F289" s="26" t="s">
        <v>17</v>
      </c>
      <c r="G289" s="26">
        <v>2012</v>
      </c>
      <c r="H289" s="28">
        <f>VLOOKUP(K289,考试安排!$C$17:$M$244,9,FALSE)</f>
        <v>42701</v>
      </c>
      <c r="I289" s="35" t="str">
        <f>VLOOKUP(K289,考试安排!$C$17:$M$244,10,FALSE)</f>
        <v>9:00-11:00</v>
      </c>
      <c r="J289" s="13">
        <f>VLOOKUP(K289,考试安排!$C$17:$M$244,11,FALSE)</f>
        <v>2001</v>
      </c>
      <c r="K289" s="19" t="str">
        <f t="shared" si="4"/>
        <v>1020023BA0重修</v>
      </c>
    </row>
    <row r="290" hidden="1" spans="1:11">
      <c r="A290" s="25">
        <v>125020116</v>
      </c>
      <c r="B290" s="26" t="s">
        <v>707</v>
      </c>
      <c r="C290" s="26" t="s">
        <v>705</v>
      </c>
      <c r="D290" s="25" t="s">
        <v>224</v>
      </c>
      <c r="E290" s="27" t="s">
        <v>225</v>
      </c>
      <c r="F290" s="26" t="s">
        <v>17</v>
      </c>
      <c r="G290" s="26">
        <v>2012</v>
      </c>
      <c r="H290" s="28">
        <f>VLOOKUP(K290,考试安排!$C$17:$M$244,9,FALSE)</f>
        <v>42701</v>
      </c>
      <c r="I290" s="35" t="str">
        <f>VLOOKUP(K290,考试安排!$C$17:$M$244,10,FALSE)</f>
        <v>9:00-11:00</v>
      </c>
      <c r="J290" s="13">
        <f>VLOOKUP(K290,考试安排!$C$17:$M$244,11,FALSE)</f>
        <v>2001</v>
      </c>
      <c r="K290" s="19" t="str">
        <f t="shared" si="4"/>
        <v>1020023BA0重修</v>
      </c>
    </row>
    <row r="291" hidden="1" spans="1:11">
      <c r="A291" s="25">
        <v>125020118</v>
      </c>
      <c r="B291" s="26" t="s">
        <v>708</v>
      </c>
      <c r="C291" s="26" t="s">
        <v>705</v>
      </c>
      <c r="D291" s="25" t="s">
        <v>224</v>
      </c>
      <c r="E291" s="27" t="s">
        <v>225</v>
      </c>
      <c r="F291" s="26" t="s">
        <v>17</v>
      </c>
      <c r="G291" s="26">
        <v>2012</v>
      </c>
      <c r="H291" s="28">
        <f>VLOOKUP(K291,考试安排!$C$17:$M$244,9,FALSE)</f>
        <v>42701</v>
      </c>
      <c r="I291" s="35" t="str">
        <f>VLOOKUP(K291,考试安排!$C$17:$M$244,10,FALSE)</f>
        <v>9:00-11:00</v>
      </c>
      <c r="J291" s="13">
        <f>VLOOKUP(K291,考试安排!$C$17:$M$244,11,FALSE)</f>
        <v>2001</v>
      </c>
      <c r="K291" s="19" t="str">
        <f t="shared" si="4"/>
        <v>1020023BA0重修</v>
      </c>
    </row>
    <row r="292" hidden="1" spans="1:11">
      <c r="A292" s="25">
        <v>125020124</v>
      </c>
      <c r="B292" s="26" t="s">
        <v>709</v>
      </c>
      <c r="C292" s="26" t="s">
        <v>705</v>
      </c>
      <c r="D292" s="25" t="s">
        <v>224</v>
      </c>
      <c r="E292" s="27" t="s">
        <v>225</v>
      </c>
      <c r="F292" s="26" t="s">
        <v>17</v>
      </c>
      <c r="G292" s="26">
        <v>2012</v>
      </c>
      <c r="H292" s="28">
        <f>VLOOKUP(K292,考试安排!$C$17:$M$244,9,FALSE)</f>
        <v>42701</v>
      </c>
      <c r="I292" s="35" t="str">
        <f>VLOOKUP(K292,考试安排!$C$17:$M$244,10,FALSE)</f>
        <v>9:00-11:00</v>
      </c>
      <c r="J292" s="13">
        <f>VLOOKUP(K292,考试安排!$C$17:$M$244,11,FALSE)</f>
        <v>2001</v>
      </c>
      <c r="K292" s="19" t="str">
        <f t="shared" si="4"/>
        <v>1020023BA0重修</v>
      </c>
    </row>
    <row r="293" hidden="1" spans="1:11">
      <c r="A293" s="25">
        <v>125020125</v>
      </c>
      <c r="B293" s="26" t="s">
        <v>710</v>
      </c>
      <c r="C293" s="26" t="s">
        <v>705</v>
      </c>
      <c r="D293" s="25" t="s">
        <v>224</v>
      </c>
      <c r="E293" s="27" t="s">
        <v>225</v>
      </c>
      <c r="F293" s="26" t="s">
        <v>17</v>
      </c>
      <c r="G293" s="26">
        <v>2012</v>
      </c>
      <c r="H293" s="28">
        <f>VLOOKUP(K293,考试安排!$C$17:$M$244,9,FALSE)</f>
        <v>42701</v>
      </c>
      <c r="I293" s="35" t="str">
        <f>VLOOKUP(K293,考试安排!$C$17:$M$244,10,FALSE)</f>
        <v>9:00-11:00</v>
      </c>
      <c r="J293" s="13">
        <f>VLOOKUP(K293,考试安排!$C$17:$M$244,11,FALSE)</f>
        <v>2001</v>
      </c>
      <c r="K293" s="19" t="str">
        <f t="shared" si="4"/>
        <v>1020023BA0重修</v>
      </c>
    </row>
    <row r="294" hidden="1" spans="1:11">
      <c r="A294" s="25">
        <v>125020127</v>
      </c>
      <c r="B294" s="26" t="s">
        <v>711</v>
      </c>
      <c r="C294" s="26" t="s">
        <v>705</v>
      </c>
      <c r="D294" s="25" t="s">
        <v>224</v>
      </c>
      <c r="E294" s="27" t="s">
        <v>225</v>
      </c>
      <c r="F294" s="26" t="s">
        <v>17</v>
      </c>
      <c r="G294" s="26">
        <v>2012</v>
      </c>
      <c r="H294" s="28">
        <f>VLOOKUP(K294,考试安排!$C$17:$M$244,9,FALSE)</f>
        <v>42701</v>
      </c>
      <c r="I294" s="35" t="str">
        <f>VLOOKUP(K294,考试安排!$C$17:$M$244,10,FALSE)</f>
        <v>9:00-11:00</v>
      </c>
      <c r="J294" s="13">
        <f>VLOOKUP(K294,考试安排!$C$17:$M$244,11,FALSE)</f>
        <v>2001</v>
      </c>
      <c r="K294" s="19" t="str">
        <f t="shared" si="4"/>
        <v>1020023BA0重修</v>
      </c>
    </row>
    <row r="295" hidden="1" spans="1:11">
      <c r="A295" s="25">
        <v>125020139</v>
      </c>
      <c r="B295" s="26" t="s">
        <v>712</v>
      </c>
      <c r="C295" s="26" t="s">
        <v>705</v>
      </c>
      <c r="D295" s="25" t="s">
        <v>224</v>
      </c>
      <c r="E295" s="27" t="s">
        <v>225</v>
      </c>
      <c r="F295" s="26" t="s">
        <v>17</v>
      </c>
      <c r="G295" s="26">
        <v>2012</v>
      </c>
      <c r="H295" s="28">
        <f>VLOOKUP(K295,考试安排!$C$17:$M$244,9,FALSE)</f>
        <v>42701</v>
      </c>
      <c r="I295" s="35" t="str">
        <f>VLOOKUP(K295,考试安排!$C$17:$M$244,10,FALSE)</f>
        <v>9:00-11:00</v>
      </c>
      <c r="J295" s="13">
        <f>VLOOKUP(K295,考试安排!$C$17:$M$244,11,FALSE)</f>
        <v>2001</v>
      </c>
      <c r="K295" s="19" t="str">
        <f t="shared" si="4"/>
        <v>1020023BA0重修</v>
      </c>
    </row>
    <row r="296" hidden="1" spans="1:11">
      <c r="A296" s="25">
        <v>125020140</v>
      </c>
      <c r="B296" s="26" t="s">
        <v>713</v>
      </c>
      <c r="C296" s="26" t="s">
        <v>705</v>
      </c>
      <c r="D296" s="25" t="s">
        <v>224</v>
      </c>
      <c r="E296" s="27" t="s">
        <v>225</v>
      </c>
      <c r="F296" s="26" t="s">
        <v>17</v>
      </c>
      <c r="G296" s="26">
        <v>2012</v>
      </c>
      <c r="H296" s="28">
        <f>VLOOKUP(K296,考试安排!$C$17:$M$244,9,FALSE)</f>
        <v>42701</v>
      </c>
      <c r="I296" s="35" t="str">
        <f>VLOOKUP(K296,考试安排!$C$17:$M$244,10,FALSE)</f>
        <v>9:00-11:00</v>
      </c>
      <c r="J296" s="13">
        <f>VLOOKUP(K296,考试安排!$C$17:$M$244,11,FALSE)</f>
        <v>2001</v>
      </c>
      <c r="K296" s="19" t="str">
        <f t="shared" si="4"/>
        <v>1020023BA0重修</v>
      </c>
    </row>
    <row r="297" hidden="1" spans="1:11">
      <c r="A297" s="25">
        <v>125020301</v>
      </c>
      <c r="B297" s="26" t="s">
        <v>714</v>
      </c>
      <c r="C297" s="26" t="s">
        <v>715</v>
      </c>
      <c r="D297" s="25" t="s">
        <v>224</v>
      </c>
      <c r="E297" s="27" t="s">
        <v>225</v>
      </c>
      <c r="F297" s="26" t="s">
        <v>17</v>
      </c>
      <c r="G297" s="26">
        <v>2012</v>
      </c>
      <c r="H297" s="28">
        <f>VLOOKUP(K297,考试安排!$C$17:$M$244,9,FALSE)</f>
        <v>42701</v>
      </c>
      <c r="I297" s="35" t="str">
        <f>VLOOKUP(K297,考试安排!$C$17:$M$244,10,FALSE)</f>
        <v>9:00-11:00</v>
      </c>
      <c r="J297" s="13">
        <f>VLOOKUP(K297,考试安排!$C$17:$M$244,11,FALSE)</f>
        <v>2001</v>
      </c>
      <c r="K297" s="19" t="str">
        <f t="shared" si="4"/>
        <v>1020023BA0重修</v>
      </c>
    </row>
    <row r="298" hidden="1" spans="1:11">
      <c r="A298" s="25">
        <v>135020114</v>
      </c>
      <c r="B298" s="26" t="s">
        <v>716</v>
      </c>
      <c r="C298" s="26" t="s">
        <v>717</v>
      </c>
      <c r="D298" s="25" t="s">
        <v>224</v>
      </c>
      <c r="E298" s="27" t="s">
        <v>225</v>
      </c>
      <c r="F298" s="26" t="s">
        <v>17</v>
      </c>
      <c r="G298" s="26">
        <v>2013</v>
      </c>
      <c r="H298" s="28">
        <f>VLOOKUP(K298,考试安排!$C$17:$M$244,9,FALSE)</f>
        <v>42701</v>
      </c>
      <c r="I298" s="35" t="str">
        <f>VLOOKUP(K298,考试安排!$C$17:$M$244,10,FALSE)</f>
        <v>9:00-11:00</v>
      </c>
      <c r="J298" s="13">
        <f>VLOOKUP(K298,考试安排!$C$17:$M$244,11,FALSE)</f>
        <v>2001</v>
      </c>
      <c r="K298" s="19" t="str">
        <f t="shared" si="4"/>
        <v>1020023BA0重修</v>
      </c>
    </row>
    <row r="299" hidden="1" spans="1:11">
      <c r="A299" s="25">
        <v>135020121</v>
      </c>
      <c r="B299" s="26" t="s">
        <v>718</v>
      </c>
      <c r="C299" s="26" t="s">
        <v>717</v>
      </c>
      <c r="D299" s="25" t="s">
        <v>224</v>
      </c>
      <c r="E299" s="27" t="s">
        <v>225</v>
      </c>
      <c r="F299" s="26" t="s">
        <v>17</v>
      </c>
      <c r="G299" s="26">
        <v>2013</v>
      </c>
      <c r="H299" s="28">
        <f>VLOOKUP(K299,考试安排!$C$17:$M$244,9,FALSE)</f>
        <v>42701</v>
      </c>
      <c r="I299" s="35" t="str">
        <f>VLOOKUP(K299,考试安排!$C$17:$M$244,10,FALSE)</f>
        <v>9:00-11:00</v>
      </c>
      <c r="J299" s="13">
        <f>VLOOKUP(K299,考试安排!$C$17:$M$244,11,FALSE)</f>
        <v>2001</v>
      </c>
      <c r="K299" s="19" t="str">
        <f t="shared" si="4"/>
        <v>1020023BA0重修</v>
      </c>
    </row>
    <row r="300" hidden="1" spans="1:11">
      <c r="A300" s="25">
        <v>135020125</v>
      </c>
      <c r="B300" s="26" t="s">
        <v>719</v>
      </c>
      <c r="C300" s="26" t="s">
        <v>717</v>
      </c>
      <c r="D300" s="25" t="s">
        <v>224</v>
      </c>
      <c r="E300" s="27" t="s">
        <v>225</v>
      </c>
      <c r="F300" s="26" t="s">
        <v>17</v>
      </c>
      <c r="G300" s="26">
        <v>2013</v>
      </c>
      <c r="H300" s="28">
        <f>VLOOKUP(K300,考试安排!$C$17:$M$244,9,FALSE)</f>
        <v>42701</v>
      </c>
      <c r="I300" s="35" t="str">
        <f>VLOOKUP(K300,考试安排!$C$17:$M$244,10,FALSE)</f>
        <v>9:00-11:00</v>
      </c>
      <c r="J300" s="13">
        <f>VLOOKUP(K300,考试安排!$C$17:$M$244,11,FALSE)</f>
        <v>2001</v>
      </c>
      <c r="K300" s="19" t="str">
        <f t="shared" si="4"/>
        <v>1020023BA0重修</v>
      </c>
    </row>
    <row r="301" hidden="1" spans="1:11">
      <c r="A301" s="25">
        <v>135020127</v>
      </c>
      <c r="B301" s="26" t="s">
        <v>720</v>
      </c>
      <c r="C301" s="26" t="s">
        <v>717</v>
      </c>
      <c r="D301" s="25" t="s">
        <v>224</v>
      </c>
      <c r="E301" s="27" t="s">
        <v>225</v>
      </c>
      <c r="F301" s="26" t="s">
        <v>17</v>
      </c>
      <c r="G301" s="26">
        <v>2013</v>
      </c>
      <c r="H301" s="28">
        <f>VLOOKUP(K301,考试安排!$C$17:$M$244,9,FALSE)</f>
        <v>42701</v>
      </c>
      <c r="I301" s="35" t="str">
        <f>VLOOKUP(K301,考试安排!$C$17:$M$244,10,FALSE)</f>
        <v>9:00-11:00</v>
      </c>
      <c r="J301" s="13">
        <f>VLOOKUP(K301,考试安排!$C$17:$M$244,11,FALSE)</f>
        <v>2001</v>
      </c>
      <c r="K301" s="19" t="str">
        <f t="shared" si="4"/>
        <v>1020023BA0重修</v>
      </c>
    </row>
    <row r="302" hidden="1" spans="1:11">
      <c r="A302" s="25">
        <v>135020139</v>
      </c>
      <c r="B302" s="26" t="s">
        <v>721</v>
      </c>
      <c r="C302" s="26" t="s">
        <v>717</v>
      </c>
      <c r="D302" s="25" t="s">
        <v>224</v>
      </c>
      <c r="E302" s="27" t="s">
        <v>225</v>
      </c>
      <c r="F302" s="26" t="s">
        <v>17</v>
      </c>
      <c r="G302" s="26">
        <v>2013</v>
      </c>
      <c r="H302" s="28">
        <f>VLOOKUP(K302,考试安排!$C$17:$M$244,9,FALSE)</f>
        <v>42701</v>
      </c>
      <c r="I302" s="35" t="str">
        <f>VLOOKUP(K302,考试安排!$C$17:$M$244,10,FALSE)</f>
        <v>9:00-11:00</v>
      </c>
      <c r="J302" s="13">
        <f>VLOOKUP(K302,考试安排!$C$17:$M$244,11,FALSE)</f>
        <v>2001</v>
      </c>
      <c r="K302" s="19" t="str">
        <f t="shared" si="4"/>
        <v>1020023BA0重修</v>
      </c>
    </row>
    <row r="303" hidden="1" spans="1:11">
      <c r="A303" s="25">
        <v>135020145</v>
      </c>
      <c r="B303" s="26" t="s">
        <v>722</v>
      </c>
      <c r="C303" s="26" t="s">
        <v>717</v>
      </c>
      <c r="D303" s="25" t="s">
        <v>224</v>
      </c>
      <c r="E303" s="27" t="s">
        <v>225</v>
      </c>
      <c r="F303" s="26" t="s">
        <v>17</v>
      </c>
      <c r="G303" s="26">
        <v>2013</v>
      </c>
      <c r="H303" s="28">
        <f>VLOOKUP(K303,考试安排!$C$17:$M$244,9,FALSE)</f>
        <v>42701</v>
      </c>
      <c r="I303" s="35" t="str">
        <f>VLOOKUP(K303,考试安排!$C$17:$M$244,10,FALSE)</f>
        <v>9:00-11:00</v>
      </c>
      <c r="J303" s="13">
        <f>VLOOKUP(K303,考试安排!$C$17:$M$244,11,FALSE)</f>
        <v>2001</v>
      </c>
      <c r="K303" s="19" t="str">
        <f t="shared" si="4"/>
        <v>1020023BA0重修</v>
      </c>
    </row>
    <row r="304" hidden="1" spans="1:11">
      <c r="A304" s="25">
        <v>135020149</v>
      </c>
      <c r="B304" s="26" t="s">
        <v>723</v>
      </c>
      <c r="C304" s="26" t="s">
        <v>717</v>
      </c>
      <c r="D304" s="25" t="s">
        <v>224</v>
      </c>
      <c r="E304" s="27" t="s">
        <v>225</v>
      </c>
      <c r="F304" s="26" t="s">
        <v>17</v>
      </c>
      <c r="G304" s="26">
        <v>2013</v>
      </c>
      <c r="H304" s="28">
        <f>VLOOKUP(K304,考试安排!$C$17:$M$244,9,FALSE)</f>
        <v>42701</v>
      </c>
      <c r="I304" s="35" t="str">
        <f>VLOOKUP(K304,考试安排!$C$17:$M$244,10,FALSE)</f>
        <v>9:00-11:00</v>
      </c>
      <c r="J304" s="13">
        <f>VLOOKUP(K304,考试安排!$C$17:$M$244,11,FALSE)</f>
        <v>2001</v>
      </c>
      <c r="K304" s="19" t="str">
        <f t="shared" si="4"/>
        <v>1020023BA0重修</v>
      </c>
    </row>
    <row r="305" hidden="1" spans="1:11">
      <c r="A305" s="25">
        <v>135020150</v>
      </c>
      <c r="B305" s="26" t="s">
        <v>724</v>
      </c>
      <c r="C305" s="26" t="s">
        <v>717</v>
      </c>
      <c r="D305" s="25" t="s">
        <v>224</v>
      </c>
      <c r="E305" s="27" t="s">
        <v>225</v>
      </c>
      <c r="F305" s="26" t="s">
        <v>17</v>
      </c>
      <c r="G305" s="26">
        <v>2013</v>
      </c>
      <c r="H305" s="28">
        <f>VLOOKUP(K305,考试安排!$C$17:$M$244,9,FALSE)</f>
        <v>42701</v>
      </c>
      <c r="I305" s="35" t="str">
        <f>VLOOKUP(K305,考试安排!$C$17:$M$244,10,FALSE)</f>
        <v>9:00-11:00</v>
      </c>
      <c r="J305" s="13">
        <f>VLOOKUP(K305,考试安排!$C$17:$M$244,11,FALSE)</f>
        <v>2001</v>
      </c>
      <c r="K305" s="19" t="str">
        <f t="shared" si="4"/>
        <v>1020023BA0重修</v>
      </c>
    </row>
    <row r="306" hidden="1" spans="1:11">
      <c r="A306" s="25">
        <v>135020151</v>
      </c>
      <c r="B306" s="26" t="s">
        <v>725</v>
      </c>
      <c r="C306" s="26" t="s">
        <v>717</v>
      </c>
      <c r="D306" s="25" t="s">
        <v>224</v>
      </c>
      <c r="E306" s="27" t="s">
        <v>225</v>
      </c>
      <c r="F306" s="26" t="s">
        <v>17</v>
      </c>
      <c r="G306" s="26">
        <v>2013</v>
      </c>
      <c r="H306" s="28">
        <f>VLOOKUP(K306,考试安排!$C$17:$M$244,9,FALSE)</f>
        <v>42701</v>
      </c>
      <c r="I306" s="35" t="str">
        <f>VLOOKUP(K306,考试安排!$C$17:$M$244,10,FALSE)</f>
        <v>9:00-11:00</v>
      </c>
      <c r="J306" s="13">
        <f>VLOOKUP(K306,考试安排!$C$17:$M$244,11,FALSE)</f>
        <v>2001</v>
      </c>
      <c r="K306" s="19" t="str">
        <f t="shared" si="4"/>
        <v>1020023BA0重修</v>
      </c>
    </row>
    <row r="307" hidden="1" spans="1:11">
      <c r="A307" s="25">
        <v>135020155</v>
      </c>
      <c r="B307" s="26" t="s">
        <v>726</v>
      </c>
      <c r="C307" s="26" t="s">
        <v>717</v>
      </c>
      <c r="D307" s="25" t="s">
        <v>224</v>
      </c>
      <c r="E307" s="27" t="s">
        <v>225</v>
      </c>
      <c r="F307" s="26" t="s">
        <v>17</v>
      </c>
      <c r="G307" s="26">
        <v>2013</v>
      </c>
      <c r="H307" s="28">
        <f>VLOOKUP(K307,考试安排!$C$17:$M$244,9,FALSE)</f>
        <v>42701</v>
      </c>
      <c r="I307" s="35" t="str">
        <f>VLOOKUP(K307,考试安排!$C$17:$M$244,10,FALSE)</f>
        <v>9:00-11:00</v>
      </c>
      <c r="J307" s="13">
        <f>VLOOKUP(K307,考试安排!$C$17:$M$244,11,FALSE)</f>
        <v>2001</v>
      </c>
      <c r="K307" s="19" t="str">
        <f t="shared" si="4"/>
        <v>1020023BA0重修</v>
      </c>
    </row>
    <row r="308" hidden="1" spans="1:11">
      <c r="A308" s="25">
        <v>135020156</v>
      </c>
      <c r="B308" s="26" t="s">
        <v>727</v>
      </c>
      <c r="C308" s="26" t="s">
        <v>717</v>
      </c>
      <c r="D308" s="25" t="s">
        <v>224</v>
      </c>
      <c r="E308" s="27" t="s">
        <v>225</v>
      </c>
      <c r="F308" s="26" t="s">
        <v>17</v>
      </c>
      <c r="G308" s="26">
        <v>2013</v>
      </c>
      <c r="H308" s="28">
        <f>VLOOKUP(K308,考试安排!$C$17:$M$244,9,FALSE)</f>
        <v>42701</v>
      </c>
      <c r="I308" s="35" t="str">
        <f>VLOOKUP(K308,考试安排!$C$17:$M$244,10,FALSE)</f>
        <v>9:00-11:00</v>
      </c>
      <c r="J308" s="13">
        <f>VLOOKUP(K308,考试安排!$C$17:$M$244,11,FALSE)</f>
        <v>2001</v>
      </c>
      <c r="K308" s="19" t="str">
        <f t="shared" si="4"/>
        <v>1020023BA0重修</v>
      </c>
    </row>
    <row r="309" hidden="1" spans="1:11">
      <c r="A309" s="25">
        <v>125020239</v>
      </c>
      <c r="B309" s="26" t="s">
        <v>728</v>
      </c>
      <c r="C309" s="26" t="s">
        <v>537</v>
      </c>
      <c r="D309" s="25" t="s">
        <v>224</v>
      </c>
      <c r="E309" s="27" t="s">
        <v>225</v>
      </c>
      <c r="F309" s="26" t="s">
        <v>17</v>
      </c>
      <c r="G309" s="26">
        <v>2013</v>
      </c>
      <c r="H309" s="28">
        <f>VLOOKUP(K309,考试安排!$C$17:$M$244,9,FALSE)</f>
        <v>42701</v>
      </c>
      <c r="I309" s="35" t="str">
        <f>VLOOKUP(K309,考试安排!$C$17:$M$244,10,FALSE)</f>
        <v>9:00-11:00</v>
      </c>
      <c r="J309" s="13">
        <f>VLOOKUP(K309,考试安排!$C$17:$M$244,11,FALSE)</f>
        <v>2001</v>
      </c>
      <c r="K309" s="19" t="str">
        <f t="shared" si="4"/>
        <v>1020023BA0重修</v>
      </c>
    </row>
    <row r="310" hidden="1" spans="1:11">
      <c r="A310" s="25">
        <v>135020202</v>
      </c>
      <c r="B310" s="26" t="s">
        <v>536</v>
      </c>
      <c r="C310" s="26" t="s">
        <v>537</v>
      </c>
      <c r="D310" s="25" t="s">
        <v>224</v>
      </c>
      <c r="E310" s="27" t="s">
        <v>225</v>
      </c>
      <c r="F310" s="26" t="s">
        <v>17</v>
      </c>
      <c r="G310" s="26">
        <v>2013</v>
      </c>
      <c r="H310" s="28">
        <f>VLOOKUP(K310,考试安排!$C$17:$M$244,9,FALSE)</f>
        <v>42701</v>
      </c>
      <c r="I310" s="35" t="str">
        <f>VLOOKUP(K310,考试安排!$C$17:$M$244,10,FALSE)</f>
        <v>9:00-11:00</v>
      </c>
      <c r="J310" s="13">
        <f>VLOOKUP(K310,考试安排!$C$17:$M$244,11,FALSE)</f>
        <v>2001</v>
      </c>
      <c r="K310" s="19" t="str">
        <f t="shared" si="4"/>
        <v>1020023BA0重修</v>
      </c>
    </row>
    <row r="311" hidden="1" spans="1:11">
      <c r="A311" s="25">
        <v>135020215</v>
      </c>
      <c r="B311" s="26" t="s">
        <v>729</v>
      </c>
      <c r="C311" s="26" t="s">
        <v>537</v>
      </c>
      <c r="D311" s="29" t="s">
        <v>224</v>
      </c>
      <c r="E311" s="27" t="s">
        <v>225</v>
      </c>
      <c r="F311" s="26" t="s">
        <v>17</v>
      </c>
      <c r="G311" s="26">
        <v>2013</v>
      </c>
      <c r="H311" s="28">
        <f>VLOOKUP(K311,考试安排!$C$17:$M$244,9,FALSE)</f>
        <v>42701</v>
      </c>
      <c r="I311" s="35" t="str">
        <f>VLOOKUP(K311,考试安排!$C$17:$M$244,10,FALSE)</f>
        <v>9:00-11:00</v>
      </c>
      <c r="J311" s="13">
        <f>VLOOKUP(K311,考试安排!$C$17:$M$244,11,FALSE)</f>
        <v>2001</v>
      </c>
      <c r="K311" s="19" t="str">
        <f t="shared" si="4"/>
        <v>1020023BA0重修</v>
      </c>
    </row>
    <row r="312" hidden="1" spans="1:11">
      <c r="A312" s="25">
        <v>135020223</v>
      </c>
      <c r="B312" s="26" t="s">
        <v>730</v>
      </c>
      <c r="C312" s="26" t="s">
        <v>537</v>
      </c>
      <c r="D312" s="29" t="s">
        <v>224</v>
      </c>
      <c r="E312" s="27" t="s">
        <v>225</v>
      </c>
      <c r="F312" s="26" t="s">
        <v>17</v>
      </c>
      <c r="G312" s="26">
        <v>2013</v>
      </c>
      <c r="H312" s="28">
        <f>VLOOKUP(K312,考试安排!$C$17:$M$244,9,FALSE)</f>
        <v>42701</v>
      </c>
      <c r="I312" s="35" t="str">
        <f>VLOOKUP(K312,考试安排!$C$17:$M$244,10,FALSE)</f>
        <v>9:00-11:00</v>
      </c>
      <c r="J312" s="13">
        <f>VLOOKUP(K312,考试安排!$C$17:$M$244,11,FALSE)</f>
        <v>2001</v>
      </c>
      <c r="K312" s="19" t="str">
        <f t="shared" si="4"/>
        <v>1020023BA0重修</v>
      </c>
    </row>
    <row r="313" hidden="1" spans="1:11">
      <c r="A313" s="25">
        <v>135020231</v>
      </c>
      <c r="B313" s="26" t="s">
        <v>731</v>
      </c>
      <c r="C313" s="26" t="s">
        <v>537</v>
      </c>
      <c r="D313" s="29" t="s">
        <v>224</v>
      </c>
      <c r="E313" s="27" t="s">
        <v>225</v>
      </c>
      <c r="F313" s="26" t="s">
        <v>17</v>
      </c>
      <c r="G313" s="26">
        <v>2013</v>
      </c>
      <c r="H313" s="28">
        <f>VLOOKUP(K313,考试安排!$C$17:$M$244,9,FALSE)</f>
        <v>42701</v>
      </c>
      <c r="I313" s="35" t="str">
        <f>VLOOKUP(K313,考试安排!$C$17:$M$244,10,FALSE)</f>
        <v>9:00-11:00</v>
      </c>
      <c r="J313" s="13">
        <f>VLOOKUP(K313,考试安排!$C$17:$M$244,11,FALSE)</f>
        <v>2001</v>
      </c>
      <c r="K313" s="19" t="str">
        <f t="shared" si="4"/>
        <v>1020023BA0重修</v>
      </c>
    </row>
    <row r="314" hidden="1" spans="1:11">
      <c r="A314" s="25">
        <v>135020233</v>
      </c>
      <c r="B314" s="26" t="s">
        <v>732</v>
      </c>
      <c r="C314" s="26" t="s">
        <v>537</v>
      </c>
      <c r="D314" s="29" t="s">
        <v>224</v>
      </c>
      <c r="E314" s="27" t="s">
        <v>225</v>
      </c>
      <c r="F314" s="26" t="s">
        <v>17</v>
      </c>
      <c r="G314" s="26">
        <v>2013</v>
      </c>
      <c r="H314" s="28">
        <f>VLOOKUP(K314,考试安排!$C$17:$M$244,9,FALSE)</f>
        <v>42701</v>
      </c>
      <c r="I314" s="35" t="str">
        <f>VLOOKUP(K314,考试安排!$C$17:$M$244,10,FALSE)</f>
        <v>9:00-11:00</v>
      </c>
      <c r="J314" s="13">
        <f>VLOOKUP(K314,考试安排!$C$17:$M$244,11,FALSE)</f>
        <v>2001</v>
      </c>
      <c r="K314" s="19" t="str">
        <f t="shared" si="4"/>
        <v>1020023BA0重修</v>
      </c>
    </row>
    <row r="315" hidden="1" spans="1:11">
      <c r="A315" s="25">
        <v>135020240</v>
      </c>
      <c r="B315" s="26" t="s">
        <v>733</v>
      </c>
      <c r="C315" s="26" t="s">
        <v>537</v>
      </c>
      <c r="D315" s="29" t="s">
        <v>224</v>
      </c>
      <c r="E315" s="27" t="s">
        <v>225</v>
      </c>
      <c r="F315" s="26" t="s">
        <v>17</v>
      </c>
      <c r="G315" s="26">
        <v>2013</v>
      </c>
      <c r="H315" s="28">
        <f>VLOOKUP(K315,考试安排!$C$17:$M$244,9,FALSE)</f>
        <v>42701</v>
      </c>
      <c r="I315" s="35" t="str">
        <f>VLOOKUP(K315,考试安排!$C$17:$M$244,10,FALSE)</f>
        <v>9:00-11:00</v>
      </c>
      <c r="J315" s="13">
        <f>VLOOKUP(K315,考试安排!$C$17:$M$244,11,FALSE)</f>
        <v>2001</v>
      </c>
      <c r="K315" s="19" t="str">
        <f t="shared" si="4"/>
        <v>1020023BA0重修</v>
      </c>
    </row>
    <row r="316" hidden="1" spans="1:11">
      <c r="A316" s="25">
        <v>135020242</v>
      </c>
      <c r="B316" s="26" t="s">
        <v>539</v>
      </c>
      <c r="C316" s="26" t="s">
        <v>537</v>
      </c>
      <c r="D316" s="29" t="s">
        <v>224</v>
      </c>
      <c r="E316" s="27" t="s">
        <v>225</v>
      </c>
      <c r="F316" s="26" t="s">
        <v>17</v>
      </c>
      <c r="G316" s="26">
        <v>2013</v>
      </c>
      <c r="H316" s="28">
        <f>VLOOKUP(K316,考试安排!$C$17:$M$244,9,FALSE)</f>
        <v>42701</v>
      </c>
      <c r="I316" s="35" t="str">
        <f>VLOOKUP(K316,考试安排!$C$17:$M$244,10,FALSE)</f>
        <v>9:00-11:00</v>
      </c>
      <c r="J316" s="13">
        <f>VLOOKUP(K316,考试安排!$C$17:$M$244,11,FALSE)</f>
        <v>2001</v>
      </c>
      <c r="K316" s="19" t="str">
        <f t="shared" si="4"/>
        <v>1020023BA0重修</v>
      </c>
    </row>
    <row r="317" hidden="1" spans="1:11">
      <c r="A317" s="25">
        <v>135020250</v>
      </c>
      <c r="B317" s="26" t="s">
        <v>734</v>
      </c>
      <c r="C317" s="26" t="s">
        <v>537</v>
      </c>
      <c r="D317" s="29" t="s">
        <v>224</v>
      </c>
      <c r="E317" s="27" t="s">
        <v>225</v>
      </c>
      <c r="F317" s="26" t="s">
        <v>17</v>
      </c>
      <c r="G317" s="26">
        <v>2013</v>
      </c>
      <c r="H317" s="28">
        <f>VLOOKUP(K317,考试安排!$C$17:$M$244,9,FALSE)</f>
        <v>42701</v>
      </c>
      <c r="I317" s="35" t="str">
        <f>VLOOKUP(K317,考试安排!$C$17:$M$244,10,FALSE)</f>
        <v>9:00-11:00</v>
      </c>
      <c r="J317" s="13">
        <f>VLOOKUP(K317,考试安排!$C$17:$M$244,11,FALSE)</f>
        <v>2001</v>
      </c>
      <c r="K317" s="19" t="str">
        <f t="shared" si="4"/>
        <v>1020023BA0重修</v>
      </c>
    </row>
    <row r="318" hidden="1" spans="1:11">
      <c r="A318" s="25">
        <v>135020251</v>
      </c>
      <c r="B318" s="26" t="s">
        <v>735</v>
      </c>
      <c r="C318" s="26" t="s">
        <v>537</v>
      </c>
      <c r="D318" s="29" t="s">
        <v>224</v>
      </c>
      <c r="E318" s="27" t="s">
        <v>225</v>
      </c>
      <c r="F318" s="26" t="s">
        <v>17</v>
      </c>
      <c r="G318" s="26">
        <v>2013</v>
      </c>
      <c r="H318" s="28">
        <f>VLOOKUP(K318,考试安排!$C$17:$M$244,9,FALSE)</f>
        <v>42701</v>
      </c>
      <c r="I318" s="35" t="str">
        <f>VLOOKUP(K318,考试安排!$C$17:$M$244,10,FALSE)</f>
        <v>9:00-11:00</v>
      </c>
      <c r="J318" s="13">
        <f>VLOOKUP(K318,考试安排!$C$17:$M$244,11,FALSE)</f>
        <v>2001</v>
      </c>
      <c r="K318" s="19" t="str">
        <f t="shared" si="4"/>
        <v>1020023BA0重修</v>
      </c>
    </row>
    <row r="319" hidden="1" spans="1:11">
      <c r="A319" s="25">
        <v>135020252</v>
      </c>
      <c r="B319" s="26" t="s">
        <v>540</v>
      </c>
      <c r="C319" s="26" t="s">
        <v>537</v>
      </c>
      <c r="D319" s="29" t="s">
        <v>224</v>
      </c>
      <c r="E319" s="27" t="s">
        <v>225</v>
      </c>
      <c r="F319" s="26" t="s">
        <v>17</v>
      </c>
      <c r="G319" s="26">
        <v>2013</v>
      </c>
      <c r="H319" s="28">
        <f>VLOOKUP(K319,考试安排!$C$17:$M$244,9,FALSE)</f>
        <v>42701</v>
      </c>
      <c r="I319" s="35" t="str">
        <f>VLOOKUP(K319,考试安排!$C$17:$M$244,10,FALSE)</f>
        <v>9:00-11:00</v>
      </c>
      <c r="J319" s="13">
        <f>VLOOKUP(K319,考试安排!$C$17:$M$244,11,FALSE)</f>
        <v>2001</v>
      </c>
      <c r="K319" s="19" t="str">
        <f t="shared" si="4"/>
        <v>1020023BA0重修</v>
      </c>
    </row>
    <row r="320" hidden="1" spans="1:11">
      <c r="A320" s="25">
        <v>135020253</v>
      </c>
      <c r="B320" s="26" t="s">
        <v>736</v>
      </c>
      <c r="C320" s="26" t="s">
        <v>537</v>
      </c>
      <c r="D320" s="29" t="s">
        <v>224</v>
      </c>
      <c r="E320" s="27" t="s">
        <v>225</v>
      </c>
      <c r="F320" s="26" t="s">
        <v>17</v>
      </c>
      <c r="G320" s="26">
        <v>2013</v>
      </c>
      <c r="H320" s="28">
        <f>VLOOKUP(K320,考试安排!$C$17:$M$244,9,FALSE)</f>
        <v>42701</v>
      </c>
      <c r="I320" s="35" t="str">
        <f>VLOOKUP(K320,考试安排!$C$17:$M$244,10,FALSE)</f>
        <v>9:00-11:00</v>
      </c>
      <c r="J320" s="13">
        <f>VLOOKUP(K320,考试安排!$C$17:$M$244,11,FALSE)</f>
        <v>2001</v>
      </c>
      <c r="K320" s="19" t="str">
        <f t="shared" si="4"/>
        <v>1020023BA0重修</v>
      </c>
    </row>
    <row r="321" hidden="1" spans="1:11">
      <c r="A321" s="25">
        <v>135020260</v>
      </c>
      <c r="B321" s="26" t="s">
        <v>737</v>
      </c>
      <c r="C321" s="26" t="s">
        <v>537</v>
      </c>
      <c r="D321" s="29" t="s">
        <v>224</v>
      </c>
      <c r="E321" s="27" t="s">
        <v>225</v>
      </c>
      <c r="F321" s="26" t="s">
        <v>17</v>
      </c>
      <c r="G321" s="26">
        <v>2013</v>
      </c>
      <c r="H321" s="28">
        <f>VLOOKUP(K321,考试安排!$C$17:$M$244,9,FALSE)</f>
        <v>42701</v>
      </c>
      <c r="I321" s="35" t="str">
        <f>VLOOKUP(K321,考试安排!$C$17:$M$244,10,FALSE)</f>
        <v>9:00-11:00</v>
      </c>
      <c r="J321" s="13">
        <f>VLOOKUP(K321,考试安排!$C$17:$M$244,11,FALSE)</f>
        <v>2001</v>
      </c>
      <c r="K321" s="19" t="str">
        <f t="shared" si="4"/>
        <v>1020023BA0重修</v>
      </c>
    </row>
    <row r="322" hidden="1" spans="1:11">
      <c r="A322" s="25">
        <v>135050238</v>
      </c>
      <c r="B322" s="26" t="s">
        <v>738</v>
      </c>
      <c r="C322" s="26" t="s">
        <v>537</v>
      </c>
      <c r="D322" s="29" t="s">
        <v>224</v>
      </c>
      <c r="E322" s="27" t="s">
        <v>225</v>
      </c>
      <c r="F322" s="26" t="s">
        <v>17</v>
      </c>
      <c r="G322" s="26">
        <v>2013</v>
      </c>
      <c r="H322" s="28">
        <f>VLOOKUP(K322,考试安排!$C$17:$M$244,9,FALSE)</f>
        <v>42701</v>
      </c>
      <c r="I322" s="35" t="str">
        <f>VLOOKUP(K322,考试安排!$C$17:$M$244,10,FALSE)</f>
        <v>9:00-11:00</v>
      </c>
      <c r="J322" s="13">
        <f>VLOOKUP(K322,考试安排!$C$17:$M$244,11,FALSE)</f>
        <v>2001</v>
      </c>
      <c r="K322" s="19" t="str">
        <f t="shared" ref="K322:K341" si="5">D322&amp;"重修"</f>
        <v>1020023BA0重修</v>
      </c>
    </row>
    <row r="323" hidden="1" spans="1:11">
      <c r="A323" s="25">
        <v>134040249</v>
      </c>
      <c r="B323" s="26" t="s">
        <v>739</v>
      </c>
      <c r="C323" s="26" t="s">
        <v>622</v>
      </c>
      <c r="D323" s="29" t="s">
        <v>228</v>
      </c>
      <c r="E323" s="27" t="s">
        <v>43</v>
      </c>
      <c r="F323" s="26" t="s">
        <v>27</v>
      </c>
      <c r="G323" s="26">
        <v>2014</v>
      </c>
      <c r="H323" s="28">
        <f>VLOOKUP(K323,考试安排!$C$17:$M$244,9,FALSE)</f>
        <v>42701</v>
      </c>
      <c r="I323" s="35" t="str">
        <f>VLOOKUP(K323,考试安排!$C$17:$M$244,10,FALSE)</f>
        <v>9:00-11:00</v>
      </c>
      <c r="J323" s="13">
        <f>VLOOKUP(K323,考试安排!$C$17:$M$244,11,FALSE)</f>
        <v>2006</v>
      </c>
      <c r="K323" s="19" t="str">
        <f t="shared" si="5"/>
        <v>1050014B02重修</v>
      </c>
    </row>
    <row r="324" hidden="1" spans="1:11">
      <c r="A324" s="25">
        <v>153010210</v>
      </c>
      <c r="B324" s="26" t="s">
        <v>740</v>
      </c>
      <c r="C324" s="26" t="s">
        <v>115</v>
      </c>
      <c r="D324" s="29" t="s">
        <v>244</v>
      </c>
      <c r="E324" s="27" t="s">
        <v>148</v>
      </c>
      <c r="F324" s="26" t="s">
        <v>16</v>
      </c>
      <c r="G324" s="26">
        <v>2015</v>
      </c>
      <c r="H324" s="28">
        <f>VLOOKUP(K324,考试安排!$C$17:$M$244,9,FALSE)</f>
        <v>42686</v>
      </c>
      <c r="I324" s="35" t="str">
        <f>VLOOKUP(K324,考试安排!$C$17:$M$244,10,FALSE)</f>
        <v>19:00-21:00</v>
      </c>
      <c r="J324" s="13">
        <f>VLOOKUP(K324,考试安排!$C$17:$M$244,11,FALSE)</f>
        <v>4005</v>
      </c>
      <c r="K324" s="19" t="str">
        <f t="shared" si="5"/>
        <v>1060053BC0重修</v>
      </c>
    </row>
    <row r="325" hidden="1" spans="1:11">
      <c r="A325" s="25">
        <v>134110123</v>
      </c>
      <c r="B325" s="26" t="s">
        <v>741</v>
      </c>
      <c r="C325" s="26" t="s">
        <v>503</v>
      </c>
      <c r="D325" s="29" t="s">
        <v>245</v>
      </c>
      <c r="E325" s="27" t="s">
        <v>246</v>
      </c>
      <c r="F325" s="26" t="s">
        <v>144</v>
      </c>
      <c r="G325" s="26">
        <v>2013</v>
      </c>
      <c r="H325" s="28">
        <f>VLOOKUP(K325,考试安排!$C$17:$M$244,9,FALSE)</f>
        <v>42701</v>
      </c>
      <c r="I325" s="35" t="str">
        <f>VLOOKUP(K325,考试安排!$C$17:$M$244,10,FALSE)</f>
        <v>9:00-11:00</v>
      </c>
      <c r="J325" s="13" t="str">
        <f>VLOOKUP(K325,考试安排!$C$17:$M$244,11,FALSE)</f>
        <v>C1001</v>
      </c>
      <c r="K325" s="19" t="str">
        <f t="shared" si="5"/>
        <v>1060054B00重修</v>
      </c>
    </row>
    <row r="326" hidden="1" spans="1:11">
      <c r="A326" s="25">
        <v>134110145</v>
      </c>
      <c r="B326" s="26" t="s">
        <v>504</v>
      </c>
      <c r="C326" s="26" t="s">
        <v>503</v>
      </c>
      <c r="D326" s="29" t="s">
        <v>245</v>
      </c>
      <c r="E326" s="27" t="s">
        <v>246</v>
      </c>
      <c r="F326" s="26" t="s">
        <v>144</v>
      </c>
      <c r="G326" s="26">
        <v>2013</v>
      </c>
      <c r="H326" s="28">
        <f>VLOOKUP(K326,考试安排!$C$17:$M$244,9,FALSE)</f>
        <v>42701</v>
      </c>
      <c r="I326" s="35" t="str">
        <f>VLOOKUP(K326,考试安排!$C$17:$M$244,10,FALSE)</f>
        <v>9:00-11:00</v>
      </c>
      <c r="J326" s="13" t="str">
        <f>VLOOKUP(K326,考试安排!$C$17:$M$244,11,FALSE)</f>
        <v>C1001</v>
      </c>
      <c r="K326" s="19" t="str">
        <f t="shared" si="5"/>
        <v>1060054B00重修</v>
      </c>
    </row>
    <row r="327" hidden="1" spans="1:11">
      <c r="A327" s="25">
        <v>134110150</v>
      </c>
      <c r="B327" s="26" t="s">
        <v>742</v>
      </c>
      <c r="C327" s="26" t="s">
        <v>503</v>
      </c>
      <c r="D327" s="29" t="s">
        <v>245</v>
      </c>
      <c r="E327" s="27" t="s">
        <v>246</v>
      </c>
      <c r="F327" s="26" t="s">
        <v>144</v>
      </c>
      <c r="G327" s="26">
        <v>2013</v>
      </c>
      <c r="H327" s="28">
        <f>VLOOKUP(K327,考试安排!$C$17:$M$244,9,FALSE)</f>
        <v>42701</v>
      </c>
      <c r="I327" s="35" t="str">
        <f>VLOOKUP(K327,考试安排!$C$17:$M$244,10,FALSE)</f>
        <v>9:00-11:00</v>
      </c>
      <c r="J327" s="13" t="str">
        <f>VLOOKUP(K327,考试安排!$C$17:$M$244,11,FALSE)</f>
        <v>C1001</v>
      </c>
      <c r="K327" s="19" t="str">
        <f t="shared" si="5"/>
        <v>1060054B00重修</v>
      </c>
    </row>
    <row r="328" hidden="1" spans="1:11">
      <c r="A328" s="25">
        <v>134110251</v>
      </c>
      <c r="B328" s="26" t="s">
        <v>743</v>
      </c>
      <c r="C328" s="26" t="s">
        <v>376</v>
      </c>
      <c r="D328" s="29" t="s">
        <v>245</v>
      </c>
      <c r="E328" s="27" t="s">
        <v>246</v>
      </c>
      <c r="F328" s="26" t="s">
        <v>144</v>
      </c>
      <c r="G328" s="26">
        <v>2013</v>
      </c>
      <c r="H328" s="28">
        <f>VLOOKUP(K328,考试安排!$C$17:$M$244,9,FALSE)</f>
        <v>42701</v>
      </c>
      <c r="I328" s="35" t="str">
        <f>VLOOKUP(K328,考试安排!$C$17:$M$244,10,FALSE)</f>
        <v>9:00-11:00</v>
      </c>
      <c r="J328" s="13" t="str">
        <f>VLOOKUP(K328,考试安排!$C$17:$M$244,11,FALSE)</f>
        <v>C1001</v>
      </c>
      <c r="K328" s="19" t="str">
        <f t="shared" si="5"/>
        <v>1060054B00重修</v>
      </c>
    </row>
    <row r="329" hidden="1" spans="1:11">
      <c r="A329" s="25">
        <v>134230119</v>
      </c>
      <c r="B329" s="26" t="s">
        <v>744</v>
      </c>
      <c r="C329" s="26" t="s">
        <v>745</v>
      </c>
      <c r="D329" s="29" t="s">
        <v>266</v>
      </c>
      <c r="E329" s="27" t="s">
        <v>267</v>
      </c>
      <c r="F329" s="26" t="s">
        <v>190</v>
      </c>
      <c r="G329" s="26">
        <v>2013</v>
      </c>
      <c r="H329" s="28">
        <f>VLOOKUP(K329,考试安排!$C$17:$M$244,9,FALSE)</f>
        <v>42701</v>
      </c>
      <c r="I329" s="35" t="str">
        <f>VLOOKUP(K329,考试安排!$C$17:$M$244,10,FALSE)</f>
        <v>9:00-11:00</v>
      </c>
      <c r="J329" s="13">
        <f>VLOOKUP(K329,考试安排!$C$17:$M$244,11,FALSE)</f>
        <v>3111</v>
      </c>
      <c r="K329" s="19" t="str">
        <f t="shared" si="5"/>
        <v>1070001B00重修</v>
      </c>
    </row>
    <row r="330" hidden="1" spans="1:11">
      <c r="A330" s="25">
        <v>155011034</v>
      </c>
      <c r="B330" s="26" t="s">
        <v>746</v>
      </c>
      <c r="C330" s="26" t="s">
        <v>528</v>
      </c>
      <c r="D330" s="29" t="s">
        <v>269</v>
      </c>
      <c r="E330" s="27" t="s">
        <v>270</v>
      </c>
      <c r="F330" s="26" t="s">
        <v>16</v>
      </c>
      <c r="G330" s="26">
        <v>2015</v>
      </c>
      <c r="H330" s="28">
        <f>VLOOKUP(K330,考试安排!$C$17:$M$244,9,FALSE)</f>
        <v>42701</v>
      </c>
      <c r="I330" s="35" t="str">
        <f>VLOOKUP(K330,考试安排!$C$17:$M$244,10,FALSE)</f>
        <v>9:00-11:00</v>
      </c>
      <c r="J330" s="13" t="str">
        <f>VLOOKUP(K330,考试安排!$C$17:$M$244,11,FALSE)</f>
        <v>C4001</v>
      </c>
      <c r="K330" s="19" t="str">
        <f t="shared" si="5"/>
        <v>1070003BB0重修</v>
      </c>
    </row>
    <row r="331" spans="1:11">
      <c r="A331" s="25">
        <v>145150160</v>
      </c>
      <c r="B331" s="26" t="s">
        <v>747</v>
      </c>
      <c r="C331" s="26" t="s">
        <v>136</v>
      </c>
      <c r="D331" s="29" t="s">
        <v>274</v>
      </c>
      <c r="E331" s="27" t="s">
        <v>275</v>
      </c>
      <c r="F331" s="26" t="s">
        <v>57</v>
      </c>
      <c r="G331" s="26">
        <v>2014</v>
      </c>
      <c r="H331" s="28">
        <f>VLOOKUP(K331,考试安排!$C$17:$M$244,9,FALSE)</f>
        <v>42701</v>
      </c>
      <c r="I331" s="35" t="str">
        <f>VLOOKUP(K331,考试安排!$C$17:$M$244,10,FALSE)</f>
        <v>9:00-11:00</v>
      </c>
      <c r="J331" s="13">
        <f>VLOOKUP(K331,考试安排!$C$17:$M$244,11,FALSE)</f>
        <v>1003</v>
      </c>
      <c r="K331" s="19" t="str">
        <f t="shared" si="5"/>
        <v>1070013BA0重修</v>
      </c>
    </row>
    <row r="332" spans="1:11">
      <c r="A332" s="25">
        <v>125011150</v>
      </c>
      <c r="B332" s="26" t="s">
        <v>360</v>
      </c>
      <c r="C332" s="26" t="s">
        <v>361</v>
      </c>
      <c r="D332" s="29" t="s">
        <v>274</v>
      </c>
      <c r="E332" s="27" t="s">
        <v>275</v>
      </c>
      <c r="F332" s="26" t="s">
        <v>16</v>
      </c>
      <c r="G332" s="26">
        <v>2012</v>
      </c>
      <c r="H332" s="28">
        <f>VLOOKUP(K332,考试安排!$C$17:$M$244,9,FALSE)</f>
        <v>42701</v>
      </c>
      <c r="I332" s="35" t="str">
        <f>VLOOKUP(K332,考试安排!$C$17:$M$244,10,FALSE)</f>
        <v>9:00-11:00</v>
      </c>
      <c r="J332" s="13">
        <f>VLOOKUP(K332,考试安排!$C$17:$M$244,11,FALSE)</f>
        <v>1003</v>
      </c>
      <c r="K332" s="19" t="str">
        <f t="shared" si="5"/>
        <v>1070013BA0重修</v>
      </c>
    </row>
    <row r="333" spans="1:11">
      <c r="A333" s="25">
        <v>125010602</v>
      </c>
      <c r="B333" s="26" t="s">
        <v>748</v>
      </c>
      <c r="C333" s="26" t="s">
        <v>749</v>
      </c>
      <c r="D333" s="29" t="s">
        <v>274</v>
      </c>
      <c r="E333" s="27" t="s">
        <v>275</v>
      </c>
      <c r="F333" s="26" t="s">
        <v>16</v>
      </c>
      <c r="G333" s="26">
        <v>2012</v>
      </c>
      <c r="H333" s="28">
        <f>VLOOKUP(K333,考试安排!$C$17:$M$244,9,FALSE)</f>
        <v>42701</v>
      </c>
      <c r="I333" s="35" t="str">
        <f>VLOOKUP(K333,考试安排!$C$17:$M$244,10,FALSE)</f>
        <v>9:00-11:00</v>
      </c>
      <c r="J333" s="13">
        <f>VLOOKUP(K333,考试安排!$C$17:$M$244,11,FALSE)</f>
        <v>1003</v>
      </c>
      <c r="K333" s="19" t="str">
        <f t="shared" si="5"/>
        <v>1070013BA0重修</v>
      </c>
    </row>
    <row r="334" spans="1:11">
      <c r="A334" s="25">
        <v>125050144</v>
      </c>
      <c r="B334" s="26" t="s">
        <v>750</v>
      </c>
      <c r="C334" s="26" t="s">
        <v>751</v>
      </c>
      <c r="D334" s="29" t="s">
        <v>274</v>
      </c>
      <c r="E334" s="27" t="s">
        <v>275</v>
      </c>
      <c r="F334" s="26" t="s">
        <v>16</v>
      </c>
      <c r="G334" s="26">
        <v>2012</v>
      </c>
      <c r="H334" s="28">
        <f>VLOOKUP(K334,考试安排!$C$17:$M$244,9,FALSE)</f>
        <v>42701</v>
      </c>
      <c r="I334" s="35" t="str">
        <f>VLOOKUP(K334,考试安排!$C$17:$M$244,10,FALSE)</f>
        <v>9:00-11:00</v>
      </c>
      <c r="J334" s="13">
        <f>VLOOKUP(K334,考试安排!$C$17:$M$244,11,FALSE)</f>
        <v>1003</v>
      </c>
      <c r="K334" s="19" t="str">
        <f t="shared" si="5"/>
        <v>1070013BA0重修</v>
      </c>
    </row>
    <row r="335" spans="1:11">
      <c r="A335" s="25">
        <v>135011135</v>
      </c>
      <c r="B335" s="26" t="s">
        <v>366</v>
      </c>
      <c r="C335" s="26" t="s">
        <v>367</v>
      </c>
      <c r="D335" s="29" t="s">
        <v>274</v>
      </c>
      <c r="E335" s="27" t="s">
        <v>275</v>
      </c>
      <c r="F335" s="26" t="s">
        <v>16</v>
      </c>
      <c r="G335" s="26">
        <v>2013</v>
      </c>
      <c r="H335" s="28">
        <f>VLOOKUP(K335,考试安排!$C$17:$M$244,9,FALSE)</f>
        <v>42701</v>
      </c>
      <c r="I335" s="35" t="str">
        <f>VLOOKUP(K335,考试安排!$C$17:$M$244,10,FALSE)</f>
        <v>9:00-11:00</v>
      </c>
      <c r="J335" s="13">
        <f>VLOOKUP(K335,考试安排!$C$17:$M$244,11,FALSE)</f>
        <v>1003</v>
      </c>
      <c r="K335" s="19" t="str">
        <f t="shared" si="5"/>
        <v>1070013BA0重修</v>
      </c>
    </row>
    <row r="336" spans="1:11">
      <c r="A336" s="25">
        <v>135010105</v>
      </c>
      <c r="B336" s="26" t="s">
        <v>752</v>
      </c>
      <c r="C336" s="26" t="s">
        <v>369</v>
      </c>
      <c r="D336" s="29" t="s">
        <v>274</v>
      </c>
      <c r="E336" s="27" t="s">
        <v>275</v>
      </c>
      <c r="F336" s="26" t="s">
        <v>16</v>
      </c>
      <c r="G336" s="26">
        <v>2013</v>
      </c>
      <c r="H336" s="28">
        <f>VLOOKUP(K336,考试安排!$C$17:$M$244,9,FALSE)</f>
        <v>42701</v>
      </c>
      <c r="I336" s="35" t="str">
        <f>VLOOKUP(K336,考试安排!$C$17:$M$244,10,FALSE)</f>
        <v>9:00-11:00</v>
      </c>
      <c r="J336" s="13">
        <f>VLOOKUP(K336,考试安排!$C$17:$M$244,11,FALSE)</f>
        <v>1003</v>
      </c>
      <c r="K336" s="19" t="str">
        <f t="shared" si="5"/>
        <v>1070013BA0重修</v>
      </c>
    </row>
    <row r="337" spans="1:11">
      <c r="A337" s="25">
        <v>135010439</v>
      </c>
      <c r="B337" s="26" t="s">
        <v>753</v>
      </c>
      <c r="C337" s="26" t="s">
        <v>371</v>
      </c>
      <c r="D337" s="29" t="s">
        <v>274</v>
      </c>
      <c r="E337" s="27" t="s">
        <v>275</v>
      </c>
      <c r="F337" s="26" t="s">
        <v>16</v>
      </c>
      <c r="G337" s="26">
        <v>2013</v>
      </c>
      <c r="H337" s="28">
        <f>VLOOKUP(K337,考试安排!$C$17:$M$244,9,FALSE)</f>
        <v>42701</v>
      </c>
      <c r="I337" s="35" t="str">
        <f>VLOOKUP(K337,考试安排!$C$17:$M$244,10,FALSE)</f>
        <v>9:00-11:00</v>
      </c>
      <c r="J337" s="13">
        <f>VLOOKUP(K337,考试安排!$C$17:$M$244,11,FALSE)</f>
        <v>1003</v>
      </c>
      <c r="K337" s="19" t="str">
        <f t="shared" si="5"/>
        <v>1070013BA0重修</v>
      </c>
    </row>
    <row r="338" spans="1:11">
      <c r="A338" s="25">
        <v>134120140</v>
      </c>
      <c r="B338" s="26" t="s">
        <v>754</v>
      </c>
      <c r="C338" s="26" t="s">
        <v>755</v>
      </c>
      <c r="D338" s="29" t="s">
        <v>274</v>
      </c>
      <c r="E338" s="27" t="s">
        <v>275</v>
      </c>
      <c r="F338" s="26" t="s">
        <v>16</v>
      </c>
      <c r="G338" s="26">
        <v>2013</v>
      </c>
      <c r="H338" s="28">
        <f>VLOOKUP(K338,考试安排!$C$17:$M$244,9,FALSE)</f>
        <v>42701</v>
      </c>
      <c r="I338" s="35" t="str">
        <f>VLOOKUP(K338,考试安排!$C$17:$M$244,10,FALSE)</f>
        <v>9:00-11:00</v>
      </c>
      <c r="J338" s="13">
        <f>VLOOKUP(K338,考试安排!$C$17:$M$244,11,FALSE)</f>
        <v>1003</v>
      </c>
      <c r="K338" s="19" t="str">
        <f t="shared" si="5"/>
        <v>1070013BA0重修</v>
      </c>
    </row>
    <row r="339" hidden="1" spans="1:11">
      <c r="A339" s="25">
        <v>125070226</v>
      </c>
      <c r="B339" s="26" t="s">
        <v>690</v>
      </c>
      <c r="C339" s="26" t="s">
        <v>691</v>
      </c>
      <c r="D339" s="29" t="s">
        <v>289</v>
      </c>
      <c r="E339" s="27" t="s">
        <v>290</v>
      </c>
      <c r="F339" s="26" t="s">
        <v>170</v>
      </c>
      <c r="G339" s="26">
        <v>2012</v>
      </c>
      <c r="H339" s="28">
        <f>VLOOKUP(K339,考试安排!$C$17:$M$244,9,FALSE)</f>
        <v>42701</v>
      </c>
      <c r="I339" s="35" t="str">
        <f>VLOOKUP(K339,考试安排!$C$17:$M$244,10,FALSE)</f>
        <v>9:00-11:00</v>
      </c>
      <c r="J339" s="13" t="str">
        <f>VLOOKUP(K339,考试安排!$C$17:$M$244,11,FALSE)</f>
        <v>C1002</v>
      </c>
      <c r="K339" s="19" t="str">
        <f t="shared" si="5"/>
        <v>1080041B00重修</v>
      </c>
    </row>
    <row r="340" hidden="1" spans="1:11">
      <c r="A340" s="25">
        <v>135070428</v>
      </c>
      <c r="B340" s="26" t="s">
        <v>756</v>
      </c>
      <c r="C340" s="26" t="s">
        <v>757</v>
      </c>
      <c r="D340" s="29" t="s">
        <v>289</v>
      </c>
      <c r="E340" s="27" t="s">
        <v>290</v>
      </c>
      <c r="F340" s="26" t="s">
        <v>170</v>
      </c>
      <c r="G340" s="26">
        <v>2013</v>
      </c>
      <c r="H340" s="28">
        <f>VLOOKUP(K340,考试安排!$C$17:$M$244,9,FALSE)</f>
        <v>42701</v>
      </c>
      <c r="I340" s="35" t="str">
        <f>VLOOKUP(K340,考试安排!$C$17:$M$244,10,FALSE)</f>
        <v>9:00-11:00</v>
      </c>
      <c r="J340" s="13" t="str">
        <f>VLOOKUP(K340,考试安排!$C$17:$M$244,11,FALSE)</f>
        <v>C1002</v>
      </c>
      <c r="K340" s="19" t="str">
        <f t="shared" si="5"/>
        <v>1080041B00重修</v>
      </c>
    </row>
    <row r="341" hidden="1" spans="1:11">
      <c r="A341" s="25">
        <v>134100218</v>
      </c>
      <c r="B341" s="26" t="s">
        <v>758</v>
      </c>
      <c r="C341" s="26" t="s">
        <v>759</v>
      </c>
      <c r="D341" s="25" t="s">
        <v>252</v>
      </c>
      <c r="E341" s="27" t="s">
        <v>253</v>
      </c>
      <c r="F341" s="26" t="s">
        <v>187</v>
      </c>
      <c r="G341" s="26">
        <v>2013</v>
      </c>
      <c r="H341" s="28">
        <f>VLOOKUP(K341,考试安排!$C$17:$M$244,9,FALSE)</f>
        <v>42699</v>
      </c>
      <c r="I341" s="35" t="str">
        <f>VLOOKUP(K341,考试安排!$C$17:$M$244,10,FALSE)</f>
        <v>10:00-12:00</v>
      </c>
      <c r="J341" s="13" t="str">
        <f>VLOOKUP(K341,考试安排!$C$17:$M$244,11,FALSE)</f>
        <v>C2003</v>
      </c>
      <c r="K341" s="19" t="str">
        <f t="shared" si="5"/>
        <v>1100004B05重修</v>
      </c>
    </row>
  </sheetData>
  <autoFilter ref="A1:K341">
    <filterColumn colId="4">
      <customFilters>
        <customFilter operator="equal" val="医学遗传学"/>
      </customFilters>
    </filterColumn>
  </autoFilter>
  <sortState ref="A2:K340">
    <sortCondition ref="H2:H340"/>
    <sortCondition ref="I2:I340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1"/>
  <sheetViews>
    <sheetView topLeftCell="A40" workbookViewId="0">
      <selection activeCell="H62" sqref="H62"/>
    </sheetView>
  </sheetViews>
  <sheetFormatPr defaultColWidth="9" defaultRowHeight="13.5"/>
  <cols>
    <col min="2" max="2" width="9.25" customWidth="1"/>
    <col min="3" max="3" width="6.25" customWidth="1"/>
    <col min="4" max="4" width="4.875" customWidth="1"/>
    <col min="5" max="5" width="13.125" customWidth="1"/>
    <col min="6" max="6" width="16.875" customWidth="1"/>
    <col min="7" max="7" width="13.5" customWidth="1"/>
    <col min="8" max="8" width="13.625" customWidth="1"/>
    <col min="9" max="9" width="11.125" customWidth="1"/>
    <col min="10" max="10" width="14.375" style="1" customWidth="1"/>
  </cols>
  <sheetData>
    <row r="1" spans="1:10">
      <c r="A1" s="2" t="s">
        <v>1</v>
      </c>
      <c r="B1" s="3" t="s">
        <v>352</v>
      </c>
      <c r="C1" s="4" t="s">
        <v>353</v>
      </c>
      <c r="D1" s="4" t="s">
        <v>6</v>
      </c>
      <c r="E1" s="4" t="s">
        <v>354</v>
      </c>
      <c r="F1" s="4" t="s">
        <v>760</v>
      </c>
      <c r="G1" s="4" t="s">
        <v>8</v>
      </c>
      <c r="H1" s="5" t="s">
        <v>355</v>
      </c>
      <c r="I1" s="12" t="s">
        <v>11</v>
      </c>
      <c r="J1" s="12" t="s">
        <v>12</v>
      </c>
    </row>
    <row r="2" spans="1:10">
      <c r="A2" s="2" t="s">
        <v>761</v>
      </c>
      <c r="B2" s="6" t="s">
        <v>762</v>
      </c>
      <c r="C2" s="7" t="s">
        <v>763</v>
      </c>
      <c r="D2" s="7" t="s">
        <v>764</v>
      </c>
      <c r="E2" s="7" t="s">
        <v>16</v>
      </c>
      <c r="F2" s="7" t="s">
        <v>765</v>
      </c>
      <c r="G2" s="7" t="s">
        <v>755</v>
      </c>
      <c r="H2" s="8">
        <v>42701</v>
      </c>
      <c r="I2" s="13" t="s">
        <v>33</v>
      </c>
      <c r="J2" s="14">
        <v>21001</v>
      </c>
    </row>
    <row r="3" spans="1:10">
      <c r="A3" s="2" t="s">
        <v>766</v>
      </c>
      <c r="B3" s="6" t="s">
        <v>767</v>
      </c>
      <c r="C3" s="7" t="s">
        <v>729</v>
      </c>
      <c r="D3" s="7" t="s">
        <v>764</v>
      </c>
      <c r="E3" s="7" t="s">
        <v>17</v>
      </c>
      <c r="F3" s="7" t="s">
        <v>61</v>
      </c>
      <c r="G3" s="7" t="s">
        <v>537</v>
      </c>
      <c r="H3" s="8">
        <v>42701</v>
      </c>
      <c r="I3" s="13" t="s">
        <v>33</v>
      </c>
      <c r="J3" s="15">
        <v>1001</v>
      </c>
    </row>
    <row r="4" spans="1:10">
      <c r="A4" s="2" t="s">
        <v>761</v>
      </c>
      <c r="B4" s="6" t="s">
        <v>768</v>
      </c>
      <c r="C4" s="7" t="s">
        <v>769</v>
      </c>
      <c r="D4" s="7" t="s">
        <v>764</v>
      </c>
      <c r="E4" s="7" t="s">
        <v>16</v>
      </c>
      <c r="F4" s="7" t="s">
        <v>765</v>
      </c>
      <c r="G4" s="7" t="s">
        <v>770</v>
      </c>
      <c r="H4" s="8">
        <v>42701</v>
      </c>
      <c r="I4" s="13" t="s">
        <v>33</v>
      </c>
      <c r="J4" s="14">
        <v>21001</v>
      </c>
    </row>
    <row r="5" spans="1:10">
      <c r="A5" s="2" t="s">
        <v>766</v>
      </c>
      <c r="B5" s="6" t="s">
        <v>771</v>
      </c>
      <c r="C5" s="7" t="s">
        <v>772</v>
      </c>
      <c r="D5" s="7" t="s">
        <v>764</v>
      </c>
      <c r="E5" s="7" t="s">
        <v>170</v>
      </c>
      <c r="F5" s="7" t="s">
        <v>773</v>
      </c>
      <c r="G5" s="7" t="s">
        <v>757</v>
      </c>
      <c r="H5" s="8">
        <v>42701</v>
      </c>
      <c r="I5" s="13" t="s">
        <v>33</v>
      </c>
      <c r="J5" s="15">
        <v>1001</v>
      </c>
    </row>
    <row r="6" spans="1:10">
      <c r="A6" s="2" t="s">
        <v>766</v>
      </c>
      <c r="B6" s="6" t="s">
        <v>774</v>
      </c>
      <c r="C6" s="7" t="s">
        <v>775</v>
      </c>
      <c r="D6" s="7" t="s">
        <v>764</v>
      </c>
      <c r="E6" s="7" t="s">
        <v>16</v>
      </c>
      <c r="F6" s="7" t="s">
        <v>66</v>
      </c>
      <c r="G6" s="7" t="s">
        <v>367</v>
      </c>
      <c r="H6" s="8">
        <v>42701</v>
      </c>
      <c r="I6" s="13" t="s">
        <v>33</v>
      </c>
      <c r="J6" s="15">
        <v>1001</v>
      </c>
    </row>
    <row r="7" spans="1:10">
      <c r="A7" s="2" t="s">
        <v>766</v>
      </c>
      <c r="B7" s="6" t="s">
        <v>776</v>
      </c>
      <c r="C7" s="7" t="s">
        <v>777</v>
      </c>
      <c r="D7" s="7" t="s">
        <v>764</v>
      </c>
      <c r="E7" s="7" t="s">
        <v>170</v>
      </c>
      <c r="F7" s="7" t="s">
        <v>773</v>
      </c>
      <c r="G7" s="7" t="s">
        <v>374</v>
      </c>
      <c r="H7" s="8">
        <v>42701</v>
      </c>
      <c r="I7" s="13" t="s">
        <v>33</v>
      </c>
      <c r="J7" s="15">
        <v>1001</v>
      </c>
    </row>
    <row r="8" spans="1:10">
      <c r="A8" s="2" t="s">
        <v>766</v>
      </c>
      <c r="B8" s="6" t="s">
        <v>778</v>
      </c>
      <c r="C8" s="7" t="s">
        <v>779</v>
      </c>
      <c r="D8" s="7" t="s">
        <v>764</v>
      </c>
      <c r="E8" s="7" t="s">
        <v>170</v>
      </c>
      <c r="F8" s="7" t="s">
        <v>773</v>
      </c>
      <c r="G8" s="7" t="s">
        <v>757</v>
      </c>
      <c r="H8" s="8">
        <v>42701</v>
      </c>
      <c r="I8" s="13" t="s">
        <v>33</v>
      </c>
      <c r="J8" s="15">
        <v>1001</v>
      </c>
    </row>
    <row r="9" spans="1:10">
      <c r="A9" s="2" t="s">
        <v>766</v>
      </c>
      <c r="B9" s="6" t="s">
        <v>780</v>
      </c>
      <c r="C9" s="7" t="s">
        <v>781</v>
      </c>
      <c r="D9" s="7" t="s">
        <v>764</v>
      </c>
      <c r="E9" s="7" t="s">
        <v>16</v>
      </c>
      <c r="F9" s="7" t="s">
        <v>66</v>
      </c>
      <c r="G9" s="7" t="s">
        <v>782</v>
      </c>
      <c r="H9" s="8">
        <v>42701</v>
      </c>
      <c r="I9" s="13" t="s">
        <v>33</v>
      </c>
      <c r="J9" s="15">
        <v>1001</v>
      </c>
    </row>
    <row r="10" spans="1:10">
      <c r="A10" s="2" t="s">
        <v>761</v>
      </c>
      <c r="B10" s="6" t="s">
        <v>783</v>
      </c>
      <c r="C10" s="7" t="s">
        <v>784</v>
      </c>
      <c r="D10" s="7" t="s">
        <v>764</v>
      </c>
      <c r="E10" s="7" t="s">
        <v>16</v>
      </c>
      <c r="F10" s="7" t="s">
        <v>66</v>
      </c>
      <c r="G10" s="7" t="s">
        <v>785</v>
      </c>
      <c r="H10" s="8">
        <v>42701</v>
      </c>
      <c r="I10" s="13" t="s">
        <v>33</v>
      </c>
      <c r="J10" s="14">
        <v>21001</v>
      </c>
    </row>
    <row r="11" spans="1:10">
      <c r="A11" s="2" t="s">
        <v>766</v>
      </c>
      <c r="B11" s="6" t="s">
        <v>786</v>
      </c>
      <c r="C11" s="7" t="s">
        <v>787</v>
      </c>
      <c r="D11" s="7" t="s">
        <v>764</v>
      </c>
      <c r="E11" s="7" t="s">
        <v>16</v>
      </c>
      <c r="F11" s="7" t="s">
        <v>66</v>
      </c>
      <c r="G11" s="7" t="s">
        <v>788</v>
      </c>
      <c r="H11" s="8">
        <v>42701</v>
      </c>
      <c r="I11" s="13" t="s">
        <v>33</v>
      </c>
      <c r="J11" s="15">
        <v>1001</v>
      </c>
    </row>
    <row r="12" spans="1:10">
      <c r="A12" s="2" t="s">
        <v>766</v>
      </c>
      <c r="B12" s="6" t="s">
        <v>789</v>
      </c>
      <c r="C12" s="7" t="s">
        <v>790</v>
      </c>
      <c r="D12" s="7" t="s">
        <v>764</v>
      </c>
      <c r="E12" s="7" t="s">
        <v>16</v>
      </c>
      <c r="F12" s="7" t="s">
        <v>66</v>
      </c>
      <c r="G12" s="7" t="s">
        <v>791</v>
      </c>
      <c r="H12" s="8">
        <v>42701</v>
      </c>
      <c r="I12" s="13" t="s">
        <v>33</v>
      </c>
      <c r="J12" s="15">
        <v>1001</v>
      </c>
    </row>
    <row r="13" spans="1:10">
      <c r="A13" s="2" t="s">
        <v>766</v>
      </c>
      <c r="B13" s="6" t="s">
        <v>792</v>
      </c>
      <c r="C13" s="7" t="s">
        <v>793</v>
      </c>
      <c r="D13" s="7" t="s">
        <v>764</v>
      </c>
      <c r="E13" s="7" t="s">
        <v>16</v>
      </c>
      <c r="F13" s="7" t="s">
        <v>66</v>
      </c>
      <c r="G13" s="7" t="s">
        <v>367</v>
      </c>
      <c r="H13" s="8">
        <v>42701</v>
      </c>
      <c r="I13" s="13" t="s">
        <v>33</v>
      </c>
      <c r="J13" s="15">
        <v>1001</v>
      </c>
    </row>
    <row r="14" spans="1:10">
      <c r="A14" s="2" t="s">
        <v>761</v>
      </c>
      <c r="B14" s="6" t="s">
        <v>794</v>
      </c>
      <c r="C14" s="7" t="s">
        <v>795</v>
      </c>
      <c r="D14" s="7" t="s">
        <v>764</v>
      </c>
      <c r="E14" s="7" t="s">
        <v>16</v>
      </c>
      <c r="F14" s="7" t="s">
        <v>66</v>
      </c>
      <c r="G14" s="7" t="s">
        <v>785</v>
      </c>
      <c r="H14" s="8">
        <v>42701</v>
      </c>
      <c r="I14" s="13" t="s">
        <v>33</v>
      </c>
      <c r="J14" s="14">
        <v>21001</v>
      </c>
    </row>
    <row r="15" spans="1:10">
      <c r="A15" s="2" t="s">
        <v>766</v>
      </c>
      <c r="B15" s="6" t="s">
        <v>796</v>
      </c>
      <c r="C15" s="7" t="s">
        <v>797</v>
      </c>
      <c r="D15" s="7" t="s">
        <v>764</v>
      </c>
      <c r="E15" s="7" t="s">
        <v>16</v>
      </c>
      <c r="F15" s="7" t="s">
        <v>798</v>
      </c>
      <c r="G15" s="7" t="s">
        <v>799</v>
      </c>
      <c r="H15" s="8">
        <v>42701</v>
      </c>
      <c r="I15" s="13" t="s">
        <v>33</v>
      </c>
      <c r="J15" s="15">
        <v>1001</v>
      </c>
    </row>
    <row r="16" spans="1:10">
      <c r="A16" s="2" t="s">
        <v>766</v>
      </c>
      <c r="B16" s="6" t="s">
        <v>800</v>
      </c>
      <c r="C16" s="7" t="s">
        <v>754</v>
      </c>
      <c r="D16" s="7" t="s">
        <v>764</v>
      </c>
      <c r="E16" s="7" t="s">
        <v>16</v>
      </c>
      <c r="F16" s="7" t="s">
        <v>765</v>
      </c>
      <c r="G16" s="7" t="s">
        <v>755</v>
      </c>
      <c r="H16" s="8">
        <v>42701</v>
      </c>
      <c r="I16" s="13" t="s">
        <v>33</v>
      </c>
      <c r="J16" s="15">
        <v>1001</v>
      </c>
    </row>
    <row r="17" spans="1:10">
      <c r="A17" s="2" t="s">
        <v>761</v>
      </c>
      <c r="B17" s="6" t="s">
        <v>801</v>
      </c>
      <c r="C17" s="7" t="s">
        <v>720</v>
      </c>
      <c r="D17" s="7" t="s">
        <v>764</v>
      </c>
      <c r="E17" s="7" t="s">
        <v>17</v>
      </c>
      <c r="F17" s="7" t="s">
        <v>61</v>
      </c>
      <c r="G17" s="7" t="s">
        <v>717</v>
      </c>
      <c r="H17" s="8">
        <v>42701</v>
      </c>
      <c r="I17" s="13" t="s">
        <v>33</v>
      </c>
      <c r="J17" s="14">
        <v>21001</v>
      </c>
    </row>
    <row r="18" spans="1:10">
      <c r="A18" s="2" t="s">
        <v>766</v>
      </c>
      <c r="B18" s="6" t="s">
        <v>802</v>
      </c>
      <c r="C18" s="7" t="s">
        <v>803</v>
      </c>
      <c r="D18" s="7" t="s">
        <v>764</v>
      </c>
      <c r="E18" s="7" t="s">
        <v>16</v>
      </c>
      <c r="F18" s="7" t="s">
        <v>66</v>
      </c>
      <c r="G18" s="7" t="s">
        <v>367</v>
      </c>
      <c r="H18" s="8">
        <v>42701</v>
      </c>
      <c r="I18" s="13" t="s">
        <v>33</v>
      </c>
      <c r="J18" s="15">
        <v>1001</v>
      </c>
    </row>
    <row r="19" spans="1:10">
      <c r="A19" s="2" t="s">
        <v>766</v>
      </c>
      <c r="B19" s="6" t="s">
        <v>804</v>
      </c>
      <c r="C19" s="7" t="s">
        <v>805</v>
      </c>
      <c r="D19" s="7" t="s">
        <v>764</v>
      </c>
      <c r="E19" s="7" t="s">
        <v>16</v>
      </c>
      <c r="F19" s="7" t="s">
        <v>798</v>
      </c>
      <c r="G19" s="7" t="s">
        <v>799</v>
      </c>
      <c r="H19" s="8">
        <v>42701</v>
      </c>
      <c r="I19" s="13" t="s">
        <v>33</v>
      </c>
      <c r="J19" s="15">
        <v>1001</v>
      </c>
    </row>
    <row r="20" spans="1:10">
      <c r="A20" s="2" t="s">
        <v>766</v>
      </c>
      <c r="B20" s="6" t="s">
        <v>806</v>
      </c>
      <c r="C20" s="7" t="s">
        <v>807</v>
      </c>
      <c r="D20" s="7" t="s">
        <v>764</v>
      </c>
      <c r="E20" s="7" t="s">
        <v>16</v>
      </c>
      <c r="F20" s="7" t="s">
        <v>798</v>
      </c>
      <c r="G20" s="7" t="s">
        <v>799</v>
      </c>
      <c r="H20" s="8">
        <v>42701</v>
      </c>
      <c r="I20" s="13" t="s">
        <v>33</v>
      </c>
      <c r="J20" s="15">
        <v>1001</v>
      </c>
    </row>
    <row r="21" spans="1:10">
      <c r="A21" s="2" t="s">
        <v>761</v>
      </c>
      <c r="B21" s="6" t="s">
        <v>808</v>
      </c>
      <c r="C21" s="7" t="s">
        <v>809</v>
      </c>
      <c r="D21" s="7" t="s">
        <v>764</v>
      </c>
      <c r="E21" s="7" t="s">
        <v>16</v>
      </c>
      <c r="F21" s="7" t="s">
        <v>765</v>
      </c>
      <c r="G21" s="7" t="s">
        <v>755</v>
      </c>
      <c r="H21" s="8">
        <v>42701</v>
      </c>
      <c r="I21" s="13" t="s">
        <v>33</v>
      </c>
      <c r="J21" s="14">
        <v>21001</v>
      </c>
    </row>
    <row r="22" spans="1:10">
      <c r="A22" s="2" t="s">
        <v>766</v>
      </c>
      <c r="B22" s="6" t="s">
        <v>810</v>
      </c>
      <c r="C22" s="7" t="s">
        <v>536</v>
      </c>
      <c r="D22" s="7" t="s">
        <v>764</v>
      </c>
      <c r="E22" s="7" t="s">
        <v>17</v>
      </c>
      <c r="F22" s="7" t="s">
        <v>61</v>
      </c>
      <c r="G22" s="7" t="s">
        <v>537</v>
      </c>
      <c r="H22" s="8">
        <v>42701</v>
      </c>
      <c r="I22" s="13" t="s">
        <v>33</v>
      </c>
      <c r="J22" s="15">
        <v>1001</v>
      </c>
    </row>
    <row r="23" spans="1:10">
      <c r="A23" s="2" t="s">
        <v>761</v>
      </c>
      <c r="B23" s="6" t="s">
        <v>811</v>
      </c>
      <c r="C23" s="7" t="s">
        <v>716</v>
      </c>
      <c r="D23" s="7" t="s">
        <v>764</v>
      </c>
      <c r="E23" s="7" t="s">
        <v>17</v>
      </c>
      <c r="F23" s="7" t="s">
        <v>61</v>
      </c>
      <c r="G23" s="7" t="s">
        <v>717</v>
      </c>
      <c r="H23" s="8">
        <v>42701</v>
      </c>
      <c r="I23" s="13" t="s">
        <v>33</v>
      </c>
      <c r="J23" s="14">
        <v>21001</v>
      </c>
    </row>
    <row r="24" spans="1:10">
      <c r="A24" s="2" t="s">
        <v>761</v>
      </c>
      <c r="B24" s="6" t="s">
        <v>812</v>
      </c>
      <c r="C24" s="7" t="s">
        <v>813</v>
      </c>
      <c r="D24" s="7" t="s">
        <v>764</v>
      </c>
      <c r="E24" s="7" t="s">
        <v>16</v>
      </c>
      <c r="F24" s="7" t="s">
        <v>66</v>
      </c>
      <c r="G24" s="7" t="s">
        <v>814</v>
      </c>
      <c r="H24" s="8">
        <v>42701</v>
      </c>
      <c r="I24" s="13" t="s">
        <v>33</v>
      </c>
      <c r="J24" s="14">
        <v>21001</v>
      </c>
    </row>
    <row r="25" spans="1:10">
      <c r="A25" s="2" t="s">
        <v>766</v>
      </c>
      <c r="B25" s="6" t="s">
        <v>815</v>
      </c>
      <c r="C25" s="7" t="s">
        <v>437</v>
      </c>
      <c r="D25" s="7" t="s">
        <v>764</v>
      </c>
      <c r="E25" s="7" t="s">
        <v>16</v>
      </c>
      <c r="F25" s="7" t="s">
        <v>66</v>
      </c>
      <c r="G25" s="7" t="s">
        <v>438</v>
      </c>
      <c r="H25" s="8">
        <v>42701</v>
      </c>
      <c r="I25" s="13" t="s">
        <v>33</v>
      </c>
      <c r="J25" s="15">
        <v>1001</v>
      </c>
    </row>
    <row r="26" spans="1:10">
      <c r="A26" s="2" t="s">
        <v>761</v>
      </c>
      <c r="B26" s="6" t="s">
        <v>816</v>
      </c>
      <c r="C26" s="7" t="s">
        <v>817</v>
      </c>
      <c r="D26" s="7" t="s">
        <v>764</v>
      </c>
      <c r="E26" s="7" t="s">
        <v>16</v>
      </c>
      <c r="F26" s="7" t="s">
        <v>66</v>
      </c>
      <c r="G26" s="7" t="s">
        <v>785</v>
      </c>
      <c r="H26" s="8">
        <v>42701</v>
      </c>
      <c r="I26" s="13" t="s">
        <v>33</v>
      </c>
      <c r="J26" s="14">
        <v>21001</v>
      </c>
    </row>
    <row r="27" spans="1:10">
      <c r="A27" s="2" t="s">
        <v>766</v>
      </c>
      <c r="B27" s="6" t="s">
        <v>818</v>
      </c>
      <c r="C27" s="7" t="s">
        <v>819</v>
      </c>
      <c r="D27" s="7" t="s">
        <v>764</v>
      </c>
      <c r="E27" s="7" t="s">
        <v>16</v>
      </c>
      <c r="F27" s="7" t="s">
        <v>798</v>
      </c>
      <c r="G27" s="7" t="s">
        <v>799</v>
      </c>
      <c r="H27" s="8">
        <v>42701</v>
      </c>
      <c r="I27" s="13" t="s">
        <v>33</v>
      </c>
      <c r="J27" s="15">
        <v>1001</v>
      </c>
    </row>
    <row r="28" spans="1:10">
      <c r="A28" s="2" t="s">
        <v>766</v>
      </c>
      <c r="B28" s="6" t="s">
        <v>820</v>
      </c>
      <c r="C28" s="7" t="s">
        <v>821</v>
      </c>
      <c r="D28" s="7" t="s">
        <v>764</v>
      </c>
      <c r="E28" s="7" t="s">
        <v>16</v>
      </c>
      <c r="F28" s="7" t="s">
        <v>798</v>
      </c>
      <c r="G28" s="7" t="s">
        <v>799</v>
      </c>
      <c r="H28" s="8">
        <v>42701</v>
      </c>
      <c r="I28" s="13" t="s">
        <v>33</v>
      </c>
      <c r="J28" s="15">
        <v>1001</v>
      </c>
    </row>
    <row r="29" spans="1:10">
      <c r="A29" s="2" t="s">
        <v>761</v>
      </c>
      <c r="B29" s="6" t="s">
        <v>822</v>
      </c>
      <c r="C29" s="7" t="s">
        <v>823</v>
      </c>
      <c r="D29" s="7" t="s">
        <v>764</v>
      </c>
      <c r="E29" s="7" t="s">
        <v>16</v>
      </c>
      <c r="F29" s="7" t="s">
        <v>66</v>
      </c>
      <c r="G29" s="7" t="s">
        <v>369</v>
      </c>
      <c r="H29" s="8">
        <v>42701</v>
      </c>
      <c r="I29" s="13" t="s">
        <v>33</v>
      </c>
      <c r="J29" s="14">
        <v>21001</v>
      </c>
    </row>
    <row r="30" spans="1:10">
      <c r="A30" s="2" t="s">
        <v>761</v>
      </c>
      <c r="B30" s="6" t="s">
        <v>824</v>
      </c>
      <c r="C30" s="7" t="s">
        <v>825</v>
      </c>
      <c r="D30" s="7" t="s">
        <v>764</v>
      </c>
      <c r="E30" s="7" t="s">
        <v>16</v>
      </c>
      <c r="F30" s="7" t="s">
        <v>66</v>
      </c>
      <c r="G30" s="7" t="s">
        <v>371</v>
      </c>
      <c r="H30" s="8">
        <v>42701</v>
      </c>
      <c r="I30" s="13" t="s">
        <v>33</v>
      </c>
      <c r="J30" s="14">
        <v>21001</v>
      </c>
    </row>
    <row r="31" spans="1:10">
      <c r="A31" s="2" t="s">
        <v>761</v>
      </c>
      <c r="B31" s="6" t="s">
        <v>826</v>
      </c>
      <c r="C31" s="7" t="s">
        <v>827</v>
      </c>
      <c r="D31" s="7" t="s">
        <v>764</v>
      </c>
      <c r="E31" s="7" t="s">
        <v>16</v>
      </c>
      <c r="F31" s="7" t="s">
        <v>66</v>
      </c>
      <c r="G31" s="7" t="s">
        <v>785</v>
      </c>
      <c r="H31" s="8">
        <v>42701</v>
      </c>
      <c r="I31" s="13" t="s">
        <v>33</v>
      </c>
      <c r="J31" s="14">
        <v>21001</v>
      </c>
    </row>
    <row r="32" spans="1:10">
      <c r="A32" s="2" t="s">
        <v>761</v>
      </c>
      <c r="B32" s="6" t="s">
        <v>828</v>
      </c>
      <c r="C32" s="7" t="s">
        <v>829</v>
      </c>
      <c r="D32" s="7" t="s">
        <v>764</v>
      </c>
      <c r="E32" s="7" t="s">
        <v>16</v>
      </c>
      <c r="F32" s="7" t="s">
        <v>82</v>
      </c>
      <c r="G32" s="7" t="s">
        <v>830</v>
      </c>
      <c r="H32" s="8">
        <v>42701</v>
      </c>
      <c r="I32" s="13" t="s">
        <v>33</v>
      </c>
      <c r="J32" s="14">
        <v>21001</v>
      </c>
    </row>
    <row r="33" spans="1:10">
      <c r="A33" s="2" t="s">
        <v>761</v>
      </c>
      <c r="B33" s="6" t="s">
        <v>831</v>
      </c>
      <c r="C33" s="7" t="s">
        <v>832</v>
      </c>
      <c r="D33" s="7" t="s">
        <v>764</v>
      </c>
      <c r="E33" s="7" t="s">
        <v>16</v>
      </c>
      <c r="F33" s="7" t="s">
        <v>82</v>
      </c>
      <c r="G33" s="7" t="s">
        <v>830</v>
      </c>
      <c r="H33" s="8">
        <v>42701</v>
      </c>
      <c r="I33" s="13" t="s">
        <v>33</v>
      </c>
      <c r="J33" s="14">
        <v>21001</v>
      </c>
    </row>
    <row r="34" spans="1:10">
      <c r="A34" t="s">
        <v>766</v>
      </c>
      <c r="B34" s="6" t="s">
        <v>833</v>
      </c>
      <c r="C34" s="7" t="s">
        <v>834</v>
      </c>
      <c r="D34" s="7" t="s">
        <v>764</v>
      </c>
      <c r="E34" s="7" t="s">
        <v>170</v>
      </c>
      <c r="F34" s="7" t="s">
        <v>773</v>
      </c>
      <c r="G34" s="7" t="s">
        <v>835</v>
      </c>
      <c r="H34" s="8">
        <v>42701</v>
      </c>
      <c r="I34" s="13" t="s">
        <v>33</v>
      </c>
      <c r="J34" s="15">
        <v>1001</v>
      </c>
    </row>
    <row r="35" spans="1:10">
      <c r="A35" s="2" t="s">
        <v>766</v>
      </c>
      <c r="B35" s="6" t="s">
        <v>836</v>
      </c>
      <c r="C35" s="7" t="s">
        <v>837</v>
      </c>
      <c r="D35" s="7" t="s">
        <v>764</v>
      </c>
      <c r="E35" s="7" t="s">
        <v>170</v>
      </c>
      <c r="F35" s="7" t="s">
        <v>773</v>
      </c>
      <c r="G35" s="7" t="s">
        <v>374</v>
      </c>
      <c r="H35" s="8">
        <v>42701</v>
      </c>
      <c r="I35" s="13" t="s">
        <v>33</v>
      </c>
      <c r="J35" s="15">
        <v>1001</v>
      </c>
    </row>
    <row r="36" spans="1:10">
      <c r="A36" s="2" t="s">
        <v>761</v>
      </c>
      <c r="B36" s="6" t="s">
        <v>838</v>
      </c>
      <c r="C36" s="7" t="s">
        <v>839</v>
      </c>
      <c r="D36" s="7" t="s">
        <v>764</v>
      </c>
      <c r="E36" s="7" t="s">
        <v>16</v>
      </c>
      <c r="F36" s="7" t="s">
        <v>66</v>
      </c>
      <c r="G36" s="7" t="s">
        <v>814</v>
      </c>
      <c r="H36" s="8">
        <v>42701</v>
      </c>
      <c r="I36" s="13" t="s">
        <v>33</v>
      </c>
      <c r="J36" s="14">
        <v>21001</v>
      </c>
    </row>
    <row r="37" spans="1:10">
      <c r="A37" s="2" t="s">
        <v>761</v>
      </c>
      <c r="B37" s="6" t="s">
        <v>840</v>
      </c>
      <c r="C37" s="7" t="s">
        <v>841</v>
      </c>
      <c r="D37" s="7" t="s">
        <v>764</v>
      </c>
      <c r="E37" s="7" t="s">
        <v>16</v>
      </c>
      <c r="F37" s="7" t="s">
        <v>66</v>
      </c>
      <c r="G37" s="7" t="s">
        <v>782</v>
      </c>
      <c r="H37" s="8">
        <v>42701</v>
      </c>
      <c r="I37" s="13" t="s">
        <v>33</v>
      </c>
      <c r="J37" s="14">
        <v>21001</v>
      </c>
    </row>
    <row r="38" spans="1:10">
      <c r="A38" s="2" t="s">
        <v>766</v>
      </c>
      <c r="B38" s="6" t="s">
        <v>842</v>
      </c>
      <c r="C38" s="7" t="s">
        <v>843</v>
      </c>
      <c r="D38" s="7" t="s">
        <v>844</v>
      </c>
      <c r="E38" s="7" t="s">
        <v>16</v>
      </c>
      <c r="F38" s="7" t="s">
        <v>66</v>
      </c>
      <c r="G38" s="7" t="s">
        <v>367</v>
      </c>
      <c r="H38" s="8">
        <v>42701</v>
      </c>
      <c r="I38" s="13" t="s">
        <v>33</v>
      </c>
      <c r="J38" s="15">
        <v>1001</v>
      </c>
    </row>
    <row r="39" spans="1:10">
      <c r="A39" s="2" t="s">
        <v>766</v>
      </c>
      <c r="B39" s="6" t="s">
        <v>845</v>
      </c>
      <c r="C39" s="7" t="s">
        <v>846</v>
      </c>
      <c r="D39" s="7" t="s">
        <v>764</v>
      </c>
      <c r="E39" s="7" t="s">
        <v>16</v>
      </c>
      <c r="F39" s="7" t="s">
        <v>66</v>
      </c>
      <c r="G39" s="7" t="s">
        <v>367</v>
      </c>
      <c r="H39" s="8">
        <v>42701</v>
      </c>
      <c r="I39" s="13" t="s">
        <v>33</v>
      </c>
      <c r="J39" s="15">
        <v>1001</v>
      </c>
    </row>
    <row r="40" spans="1:10">
      <c r="A40" s="2" t="s">
        <v>761</v>
      </c>
      <c r="B40" s="6" t="s">
        <v>847</v>
      </c>
      <c r="C40" s="7" t="s">
        <v>848</v>
      </c>
      <c r="D40" s="7" t="s">
        <v>764</v>
      </c>
      <c r="E40" s="7" t="s">
        <v>16</v>
      </c>
      <c r="F40" s="7" t="s">
        <v>66</v>
      </c>
      <c r="G40" s="7" t="s">
        <v>438</v>
      </c>
      <c r="H40" s="8">
        <v>42701</v>
      </c>
      <c r="I40" s="13" t="s">
        <v>33</v>
      </c>
      <c r="J40" s="14">
        <v>21001</v>
      </c>
    </row>
    <row r="41" spans="1:10">
      <c r="A41" s="2" t="s">
        <v>761</v>
      </c>
      <c r="B41" s="6" t="s">
        <v>849</v>
      </c>
      <c r="C41" s="7" t="s">
        <v>850</v>
      </c>
      <c r="D41" s="7" t="s">
        <v>764</v>
      </c>
      <c r="E41" s="7" t="s">
        <v>16</v>
      </c>
      <c r="F41" s="7" t="s">
        <v>66</v>
      </c>
      <c r="G41" s="7" t="s">
        <v>440</v>
      </c>
      <c r="H41" s="8">
        <v>42701</v>
      </c>
      <c r="I41" s="13" t="s">
        <v>33</v>
      </c>
      <c r="J41" s="14">
        <v>21001</v>
      </c>
    </row>
    <row r="42" spans="1:10">
      <c r="A42" s="2" t="s">
        <v>766</v>
      </c>
      <c r="B42" s="6" t="s">
        <v>851</v>
      </c>
      <c r="C42" s="7" t="s">
        <v>852</v>
      </c>
      <c r="D42" s="7" t="s">
        <v>764</v>
      </c>
      <c r="E42" s="7" t="s">
        <v>16</v>
      </c>
      <c r="F42" s="7" t="s">
        <v>66</v>
      </c>
      <c r="G42" s="7" t="s">
        <v>440</v>
      </c>
      <c r="H42" s="8">
        <v>42701</v>
      </c>
      <c r="I42" s="13" t="s">
        <v>33</v>
      </c>
      <c r="J42" s="15">
        <v>1001</v>
      </c>
    </row>
    <row r="43" spans="1:10">
      <c r="A43" s="2" t="s">
        <v>761</v>
      </c>
      <c r="B43" s="6" t="s">
        <v>853</v>
      </c>
      <c r="C43" s="7" t="s">
        <v>854</v>
      </c>
      <c r="D43" s="7" t="s">
        <v>764</v>
      </c>
      <c r="E43" s="7" t="s">
        <v>16</v>
      </c>
      <c r="F43" s="7" t="s">
        <v>82</v>
      </c>
      <c r="G43" s="7" t="s">
        <v>830</v>
      </c>
      <c r="H43" s="8">
        <v>42701</v>
      </c>
      <c r="I43" s="13" t="s">
        <v>33</v>
      </c>
      <c r="J43" s="14">
        <v>21001</v>
      </c>
    </row>
    <row r="44" spans="1:10">
      <c r="A44" s="2" t="s">
        <v>766</v>
      </c>
      <c r="B44" s="6" t="s">
        <v>855</v>
      </c>
      <c r="C44" s="7" t="s">
        <v>856</v>
      </c>
      <c r="D44" s="7" t="s">
        <v>764</v>
      </c>
      <c r="E44" s="7" t="s">
        <v>170</v>
      </c>
      <c r="F44" s="7" t="s">
        <v>773</v>
      </c>
      <c r="G44" s="7" t="s">
        <v>857</v>
      </c>
      <c r="H44" s="8">
        <v>42701</v>
      </c>
      <c r="I44" s="13" t="s">
        <v>33</v>
      </c>
      <c r="J44" s="15">
        <v>1001</v>
      </c>
    </row>
    <row r="45" spans="1:10">
      <c r="A45" s="2" t="s">
        <v>766</v>
      </c>
      <c r="B45" s="6" t="s">
        <v>858</v>
      </c>
      <c r="C45" s="7" t="s">
        <v>859</v>
      </c>
      <c r="D45" s="7" t="s">
        <v>764</v>
      </c>
      <c r="E45" s="7" t="s">
        <v>170</v>
      </c>
      <c r="F45" s="7" t="s">
        <v>773</v>
      </c>
      <c r="G45" s="7" t="s">
        <v>835</v>
      </c>
      <c r="H45" s="8">
        <v>42701</v>
      </c>
      <c r="I45" s="13" t="s">
        <v>33</v>
      </c>
      <c r="J45" s="15">
        <v>1001</v>
      </c>
    </row>
    <row r="46" spans="1:10">
      <c r="A46" s="2" t="s">
        <v>761</v>
      </c>
      <c r="B46" s="6" t="s">
        <v>860</v>
      </c>
      <c r="C46" s="7" t="s">
        <v>538</v>
      </c>
      <c r="D46" s="7" t="s">
        <v>764</v>
      </c>
      <c r="E46" s="7" t="s">
        <v>17</v>
      </c>
      <c r="F46" s="7" t="s">
        <v>61</v>
      </c>
      <c r="G46" s="7" t="s">
        <v>537</v>
      </c>
      <c r="H46" s="8">
        <v>42701</v>
      </c>
      <c r="I46" s="13" t="s">
        <v>33</v>
      </c>
      <c r="J46" s="14">
        <v>21001</v>
      </c>
    </row>
    <row r="47" spans="1:10">
      <c r="A47" s="2" t="s">
        <v>761</v>
      </c>
      <c r="B47" s="6" t="s">
        <v>861</v>
      </c>
      <c r="C47" s="7" t="s">
        <v>862</v>
      </c>
      <c r="D47" s="7" t="s">
        <v>764</v>
      </c>
      <c r="E47" s="7" t="s">
        <v>17</v>
      </c>
      <c r="F47" s="7" t="s">
        <v>61</v>
      </c>
      <c r="G47" s="7" t="s">
        <v>717</v>
      </c>
      <c r="H47" s="8">
        <v>42701</v>
      </c>
      <c r="I47" s="13" t="s">
        <v>33</v>
      </c>
      <c r="J47" s="14">
        <v>21001</v>
      </c>
    </row>
    <row r="48" spans="1:10">
      <c r="A48" s="2" t="s">
        <v>761</v>
      </c>
      <c r="B48" s="6" t="s">
        <v>863</v>
      </c>
      <c r="C48" s="7" t="s">
        <v>864</v>
      </c>
      <c r="D48" s="7" t="s">
        <v>764</v>
      </c>
      <c r="E48" s="7" t="s">
        <v>16</v>
      </c>
      <c r="F48" s="7" t="s">
        <v>66</v>
      </c>
      <c r="G48" s="7" t="s">
        <v>785</v>
      </c>
      <c r="H48" s="8">
        <v>42701</v>
      </c>
      <c r="I48" s="13" t="s">
        <v>33</v>
      </c>
      <c r="J48" s="14">
        <v>21001</v>
      </c>
    </row>
    <row r="49" spans="1:10">
      <c r="A49" s="2" t="s">
        <v>766</v>
      </c>
      <c r="B49" s="6" t="s">
        <v>865</v>
      </c>
      <c r="C49" s="7" t="s">
        <v>866</v>
      </c>
      <c r="D49" s="7" t="s">
        <v>764</v>
      </c>
      <c r="E49" s="7" t="s">
        <v>16</v>
      </c>
      <c r="F49" s="7" t="s">
        <v>66</v>
      </c>
      <c r="G49" s="7" t="s">
        <v>785</v>
      </c>
      <c r="H49" s="8">
        <v>42701</v>
      </c>
      <c r="I49" s="13" t="s">
        <v>33</v>
      </c>
      <c r="J49" s="15">
        <v>1001</v>
      </c>
    </row>
    <row r="50" spans="1:10">
      <c r="A50" s="2" t="s">
        <v>766</v>
      </c>
      <c r="B50" s="6" t="s">
        <v>867</v>
      </c>
      <c r="C50" s="7" t="s">
        <v>868</v>
      </c>
      <c r="D50" s="7" t="s">
        <v>764</v>
      </c>
      <c r="E50" s="7" t="s">
        <v>16</v>
      </c>
      <c r="F50" s="7" t="s">
        <v>66</v>
      </c>
      <c r="G50" s="7" t="s">
        <v>440</v>
      </c>
      <c r="H50" s="8">
        <v>42701</v>
      </c>
      <c r="I50" s="13" t="s">
        <v>33</v>
      </c>
      <c r="J50" s="15">
        <v>1001</v>
      </c>
    </row>
    <row r="51" spans="1:10">
      <c r="A51" s="2" t="s">
        <v>766</v>
      </c>
      <c r="B51" s="6" t="s">
        <v>869</v>
      </c>
      <c r="C51" s="7" t="s">
        <v>870</v>
      </c>
      <c r="D51" s="7" t="s">
        <v>764</v>
      </c>
      <c r="E51" s="7" t="s">
        <v>16</v>
      </c>
      <c r="F51" s="7" t="s">
        <v>66</v>
      </c>
      <c r="G51" s="7" t="s">
        <v>791</v>
      </c>
      <c r="H51" s="8">
        <v>42701</v>
      </c>
      <c r="I51" s="13" t="s">
        <v>33</v>
      </c>
      <c r="J51" s="15">
        <v>1001</v>
      </c>
    </row>
    <row r="52" spans="1:10">
      <c r="A52" s="2" t="s">
        <v>766</v>
      </c>
      <c r="B52" s="6" t="s">
        <v>871</v>
      </c>
      <c r="C52" s="7" t="s">
        <v>872</v>
      </c>
      <c r="D52" s="7" t="s">
        <v>764</v>
      </c>
      <c r="E52" s="7" t="s">
        <v>16</v>
      </c>
      <c r="F52" s="7" t="s">
        <v>66</v>
      </c>
      <c r="G52" s="7" t="s">
        <v>791</v>
      </c>
      <c r="H52" s="8">
        <v>42701</v>
      </c>
      <c r="I52" s="13" t="s">
        <v>33</v>
      </c>
      <c r="J52" s="15">
        <v>1001</v>
      </c>
    </row>
    <row r="53" spans="1:10">
      <c r="A53" s="2" t="s">
        <v>766</v>
      </c>
      <c r="B53" s="6" t="s">
        <v>873</v>
      </c>
      <c r="C53" s="7" t="s">
        <v>874</v>
      </c>
      <c r="D53" s="7" t="s">
        <v>764</v>
      </c>
      <c r="E53" s="7" t="s">
        <v>16</v>
      </c>
      <c r="F53" s="7" t="s">
        <v>66</v>
      </c>
      <c r="G53" s="7" t="s">
        <v>791</v>
      </c>
      <c r="H53" s="8">
        <v>42701</v>
      </c>
      <c r="I53" s="13" t="s">
        <v>33</v>
      </c>
      <c r="J53" s="15">
        <v>1001</v>
      </c>
    </row>
    <row r="54" spans="1:10">
      <c r="A54" s="2" t="s">
        <v>766</v>
      </c>
      <c r="B54" s="6" t="s">
        <v>875</v>
      </c>
      <c r="C54" s="7" t="s">
        <v>876</v>
      </c>
      <c r="D54" s="7" t="s">
        <v>764</v>
      </c>
      <c r="E54" s="7" t="s">
        <v>16</v>
      </c>
      <c r="F54" s="7" t="s">
        <v>66</v>
      </c>
      <c r="G54" s="7" t="s">
        <v>791</v>
      </c>
      <c r="H54" s="8">
        <v>42701</v>
      </c>
      <c r="I54" s="13" t="s">
        <v>33</v>
      </c>
      <c r="J54" s="15">
        <v>1001</v>
      </c>
    </row>
    <row r="55" spans="1:10">
      <c r="A55" s="2" t="s">
        <v>761</v>
      </c>
      <c r="B55" s="6" t="s">
        <v>877</v>
      </c>
      <c r="C55" s="7" t="s">
        <v>878</v>
      </c>
      <c r="D55" s="7" t="s">
        <v>764</v>
      </c>
      <c r="E55" s="7" t="s">
        <v>16</v>
      </c>
      <c r="F55" s="7" t="s">
        <v>66</v>
      </c>
      <c r="G55" s="7" t="s">
        <v>785</v>
      </c>
      <c r="H55" s="8">
        <v>42701</v>
      </c>
      <c r="I55" s="13" t="s">
        <v>33</v>
      </c>
      <c r="J55" s="14">
        <v>21001</v>
      </c>
    </row>
    <row r="56" spans="1:11">
      <c r="A56" s="2" t="s">
        <v>761</v>
      </c>
      <c r="B56" s="6" t="s">
        <v>879</v>
      </c>
      <c r="C56" s="7" t="s">
        <v>880</v>
      </c>
      <c r="D56" s="7" t="s">
        <v>764</v>
      </c>
      <c r="E56" s="7" t="s">
        <v>16</v>
      </c>
      <c r="F56" s="7" t="s">
        <v>66</v>
      </c>
      <c r="G56" s="7" t="s">
        <v>785</v>
      </c>
      <c r="H56" s="8">
        <v>42701</v>
      </c>
      <c r="I56" s="13" t="s">
        <v>33</v>
      </c>
      <c r="J56" s="14">
        <v>21001</v>
      </c>
      <c r="K56" s="16"/>
    </row>
    <row r="57" spans="1:11">
      <c r="A57" s="2" t="s">
        <v>766</v>
      </c>
      <c r="B57" s="7">
        <v>135020238</v>
      </c>
      <c r="C57" s="9" t="s">
        <v>881</v>
      </c>
      <c r="D57" s="9">
        <v>2013</v>
      </c>
      <c r="E57" s="7" t="s">
        <v>17</v>
      </c>
      <c r="F57" s="7" t="s">
        <v>61</v>
      </c>
      <c r="G57" s="7" t="s">
        <v>537</v>
      </c>
      <c r="H57" s="8">
        <v>42701</v>
      </c>
      <c r="I57" s="13" t="s">
        <v>33</v>
      </c>
      <c r="J57" s="15">
        <v>1001</v>
      </c>
      <c r="K57" s="17"/>
    </row>
    <row r="58" spans="1:11">
      <c r="A58" s="2" t="s">
        <v>766</v>
      </c>
      <c r="B58" s="7">
        <v>135020201</v>
      </c>
      <c r="C58" s="9" t="s">
        <v>882</v>
      </c>
      <c r="D58" s="9">
        <v>2013</v>
      </c>
      <c r="E58" s="7" t="s">
        <v>17</v>
      </c>
      <c r="F58" s="7" t="s">
        <v>61</v>
      </c>
      <c r="G58" s="7" t="s">
        <v>537</v>
      </c>
      <c r="H58" s="8">
        <v>42701</v>
      </c>
      <c r="I58" s="13" t="s">
        <v>33</v>
      </c>
      <c r="J58" s="15">
        <v>1001</v>
      </c>
      <c r="K58" s="17"/>
    </row>
    <row r="59" ht="14.25" spans="1:11">
      <c r="A59" s="2" t="s">
        <v>766</v>
      </c>
      <c r="B59" s="7" t="s">
        <v>883</v>
      </c>
      <c r="C59" s="10" t="s">
        <v>884</v>
      </c>
      <c r="D59" s="10" t="s">
        <v>764</v>
      </c>
      <c r="E59" s="7" t="s">
        <v>170</v>
      </c>
      <c r="F59" s="7" t="s">
        <v>773</v>
      </c>
      <c r="G59" s="7" t="s">
        <v>835</v>
      </c>
      <c r="H59" s="8">
        <v>42701</v>
      </c>
      <c r="I59" s="13" t="s">
        <v>33</v>
      </c>
      <c r="J59" s="15">
        <v>1001</v>
      </c>
      <c r="K59" s="18"/>
    </row>
    <row r="60" ht="14.25" spans="2:7">
      <c r="B60" s="11"/>
      <c r="C60" s="11"/>
      <c r="D60" s="11"/>
      <c r="E60" s="11"/>
      <c r="F60" s="11"/>
      <c r="G60" s="11"/>
    </row>
    <row r="61" ht="14.25" spans="2:7">
      <c r="B61" s="11"/>
      <c r="C61" s="11"/>
      <c r="D61" s="11"/>
      <c r="E61" s="11"/>
      <c r="F61" s="11"/>
      <c r="G61" s="11"/>
    </row>
    <row r="62" ht="14.25" spans="2:7">
      <c r="B62" s="11"/>
      <c r="C62" s="11"/>
      <c r="D62" s="11"/>
      <c r="E62" s="11"/>
      <c r="F62" s="11"/>
      <c r="G62" s="11"/>
    </row>
    <row r="63" ht="14.25" spans="2:7">
      <c r="B63" s="11"/>
      <c r="C63" s="11"/>
      <c r="D63" s="11"/>
      <c r="E63" s="11"/>
      <c r="F63" s="11"/>
      <c r="G63" s="11"/>
    </row>
    <row r="64" ht="14.25" spans="2:7">
      <c r="B64" s="11"/>
      <c r="C64" s="11"/>
      <c r="D64" s="11"/>
      <c r="E64" s="11"/>
      <c r="F64" s="11"/>
      <c r="G64" s="11"/>
    </row>
    <row r="65" ht="14.25" spans="2:7">
      <c r="B65" s="11"/>
      <c r="C65" s="11"/>
      <c r="D65" s="11"/>
      <c r="E65" s="11"/>
      <c r="F65" s="11"/>
      <c r="G65" s="11"/>
    </row>
    <row r="66" ht="14.25" spans="2:7">
      <c r="B66" s="11"/>
      <c r="C66" s="11"/>
      <c r="D66" s="11"/>
      <c r="E66" s="11"/>
      <c r="F66" s="11"/>
      <c r="G66" s="11"/>
    </row>
    <row r="67" ht="14.25" spans="2:7">
      <c r="B67" s="11"/>
      <c r="C67" s="11"/>
      <c r="D67" s="11"/>
      <c r="E67" s="11"/>
      <c r="F67" s="11"/>
      <c r="G67" s="11"/>
    </row>
    <row r="68" ht="14.25" spans="2:7">
      <c r="B68" s="11"/>
      <c r="C68" s="11"/>
      <c r="D68" s="11"/>
      <c r="E68" s="11"/>
      <c r="F68" s="11"/>
      <c r="G68" s="11"/>
    </row>
    <row r="69" ht="14.25" spans="2:7">
      <c r="B69" s="11"/>
      <c r="C69" s="11"/>
      <c r="D69" s="11"/>
      <c r="E69" s="11"/>
      <c r="F69" s="11"/>
      <c r="G69" s="11"/>
    </row>
    <row r="70" ht="14.25" spans="2:7">
      <c r="B70" s="11"/>
      <c r="C70" s="11"/>
      <c r="D70" s="11"/>
      <c r="E70" s="11"/>
      <c r="F70" s="11"/>
      <c r="G70" s="11"/>
    </row>
    <row r="71" ht="14.25" spans="2:7">
      <c r="B71" s="11"/>
      <c r="C71" s="11"/>
      <c r="D71" s="11"/>
      <c r="E71" s="11"/>
      <c r="F71" s="11"/>
      <c r="G71" s="11"/>
    </row>
    <row r="72" ht="14.25" spans="2:7">
      <c r="B72" s="11"/>
      <c r="C72" s="11"/>
      <c r="D72" s="11"/>
      <c r="E72" s="11"/>
      <c r="F72" s="11"/>
      <c r="G72" s="11"/>
    </row>
    <row r="73" ht="14.25" spans="2:7">
      <c r="B73" s="11"/>
      <c r="C73" s="11"/>
      <c r="D73" s="11"/>
      <c r="E73" s="11"/>
      <c r="F73" s="11"/>
      <c r="G73" s="11"/>
    </row>
    <row r="74" ht="14.25" spans="2:7">
      <c r="B74" s="11"/>
      <c r="C74" s="11"/>
      <c r="D74" s="11"/>
      <c r="E74" s="11"/>
      <c r="F74" s="11"/>
      <c r="G74" s="11"/>
    </row>
    <row r="75" ht="14.25" spans="2:7">
      <c r="B75" s="11"/>
      <c r="C75" s="11"/>
      <c r="D75" s="11"/>
      <c r="E75" s="11"/>
      <c r="F75" s="11"/>
      <c r="G75" s="11"/>
    </row>
    <row r="76" ht="14.25" spans="2:7">
      <c r="B76" s="11"/>
      <c r="C76" s="11"/>
      <c r="D76" s="11"/>
      <c r="E76" s="11"/>
      <c r="F76" s="11"/>
      <c r="G76" s="11"/>
    </row>
    <row r="77" ht="14.25" spans="2:7">
      <c r="B77" s="11"/>
      <c r="C77" s="11"/>
      <c r="D77" s="11"/>
      <c r="E77" s="11"/>
      <c r="F77" s="11"/>
      <c r="G77" s="11"/>
    </row>
    <row r="78" ht="14.25" spans="2:7">
      <c r="B78" s="11"/>
      <c r="C78" s="11"/>
      <c r="D78" s="11"/>
      <c r="E78" s="11"/>
      <c r="F78" s="11"/>
      <c r="G78" s="11"/>
    </row>
    <row r="79" ht="14.25" spans="2:7">
      <c r="B79" s="11"/>
      <c r="C79" s="11"/>
      <c r="D79" s="11"/>
      <c r="E79" s="11"/>
      <c r="F79" s="11"/>
      <c r="G79" s="11"/>
    </row>
    <row r="80" ht="14.25" spans="2:7">
      <c r="B80" s="11"/>
      <c r="C80" s="11"/>
      <c r="D80" s="11"/>
      <c r="E80" s="11"/>
      <c r="F80" s="11"/>
      <c r="G80" s="11"/>
    </row>
    <row r="81" ht="14.25" spans="2:7">
      <c r="B81" s="11"/>
      <c r="C81" s="11"/>
      <c r="D81" s="11"/>
      <c r="E81" s="11"/>
      <c r="F81" s="11"/>
      <c r="G81" s="11"/>
    </row>
    <row r="82" ht="14.25" spans="2:7">
      <c r="B82" s="11"/>
      <c r="C82" s="11"/>
      <c r="D82" s="11"/>
      <c r="E82" s="11"/>
      <c r="F82" s="11"/>
      <c r="G82" s="11"/>
    </row>
    <row r="83" ht="14.25" spans="2:7">
      <c r="B83" s="11"/>
      <c r="C83" s="11"/>
      <c r="D83" s="11"/>
      <c r="E83" s="11"/>
      <c r="F83" s="11"/>
      <c r="G83" s="11"/>
    </row>
    <row r="84" ht="14.25" spans="2:7">
      <c r="B84" s="11"/>
      <c r="C84" s="11"/>
      <c r="D84" s="11"/>
      <c r="E84" s="11"/>
      <c r="F84" s="11"/>
      <c r="G84" s="11"/>
    </row>
    <row r="85" ht="14.25" spans="2:7">
      <c r="B85" s="11"/>
      <c r="C85" s="11"/>
      <c r="D85" s="11"/>
      <c r="E85" s="11"/>
      <c r="F85" s="11"/>
      <c r="G85" s="11"/>
    </row>
    <row r="86" ht="14.25" spans="2:7">
      <c r="B86" s="11"/>
      <c r="C86" s="11"/>
      <c r="D86" s="11"/>
      <c r="E86" s="11"/>
      <c r="F86" s="11"/>
      <c r="G86" s="11"/>
    </row>
    <row r="87" ht="14.25" spans="2:7">
      <c r="B87" s="11"/>
      <c r="C87" s="11"/>
      <c r="D87" s="11"/>
      <c r="E87" s="11"/>
      <c r="F87" s="11"/>
      <c r="G87" s="11"/>
    </row>
    <row r="88" ht="14.25" spans="2:7">
      <c r="B88" s="11"/>
      <c r="C88" s="11"/>
      <c r="D88" s="11"/>
      <c r="E88" s="11"/>
      <c r="F88" s="11"/>
      <c r="G88" s="11"/>
    </row>
    <row r="89" ht="14.25" spans="2:7">
      <c r="B89" s="11"/>
      <c r="C89" s="11"/>
      <c r="D89" s="11"/>
      <c r="E89" s="11"/>
      <c r="F89" s="11"/>
      <c r="G89" s="11"/>
    </row>
    <row r="90" ht="14.25" spans="2:7">
      <c r="B90" s="11"/>
      <c r="C90" s="11"/>
      <c r="D90" s="11"/>
      <c r="E90" s="11"/>
      <c r="F90" s="11"/>
      <c r="G90" s="11"/>
    </row>
    <row r="91" ht="14.25" spans="2:7">
      <c r="B91" s="11"/>
      <c r="C91" s="11"/>
      <c r="D91" s="11"/>
      <c r="E91" s="11"/>
      <c r="F91" s="11"/>
      <c r="G91" s="11"/>
    </row>
  </sheetData>
  <autoFilter ref="A1:J59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考试安排</vt:lpstr>
      <vt:lpstr>重修学生名单</vt:lpstr>
      <vt:lpstr>2015-2016-2医学基础理论综合考试重考名单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2016-10-19T10:24:00Z</dcterms:created>
  <dcterms:modified xsi:type="dcterms:W3CDTF">2016-11-09T08:45:08Z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